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37" authorId="0">
      <text>
        <r>
          <rPr>
            <sz val="10"/>
            <rFont val="Arial"/>
            <family val="2"/>
          </rPr>
          <t>Slušao kod Milana</t>
        </r>
      </text>
    </comment>
    <comment ref="P45" authorId="0">
      <text>
        <r>
          <rPr>
            <sz val="10"/>
            <rFont val="Arial"/>
            <family val="2"/>
          </rPr>
          <t>Slušao kod Milana</t>
        </r>
      </text>
    </comment>
    <comment ref="P101" authorId="0">
      <text>
        <r>
          <rPr>
            <sz val="10"/>
            <rFont val="Arial"/>
            <family val="2"/>
          </rPr>
          <t>Slušao kod Milana</t>
        </r>
      </text>
    </comment>
  </commentList>
</comments>
</file>

<file path=xl/sharedStrings.xml><?xml version="1.0" encoding="utf-8"?>
<sst xmlns="http://schemas.openxmlformats.org/spreadsheetml/2006/main" count="298" uniqueCount="247">
  <si>
    <t>Индекс</t>
  </si>
  <si>
    <t>Презиме и име</t>
  </si>
  <si>
    <t>Присуство на предавањима</t>
  </si>
  <si>
    <t>Тестови – предавања</t>
  </si>
  <si>
    <t>Присуство на вежбама (5)</t>
  </si>
  <si>
    <t>Предиспитне укупно (20)</t>
  </si>
  <si>
    <t>Јануар1 рок →</t>
  </si>
  <si>
    <t>Практични (55)</t>
  </si>
  <si>
    <t>Теоријски</t>
  </si>
  <si>
    <t>Поени, укупно (100)</t>
  </si>
  <si>
    <t>Прагови</t>
  </si>
  <si>
    <t>Оцена</t>
  </si>
  <si>
    <t>Јануар2 рок →</t>
  </si>
  <si>
    <t>Практични</t>
  </si>
  <si>
    <t>Доласци</t>
  </si>
  <si>
    <t>Поени (5)</t>
  </si>
  <si>
    <t>1. тест</t>
  </si>
  <si>
    <t>2. тест</t>
  </si>
  <si>
    <t>3. тест</t>
  </si>
  <si>
    <t>4. тест</t>
  </si>
  <si>
    <t>Поени (10)</t>
  </si>
  <si>
    <t>1.  (%)</t>
  </si>
  <si>
    <t>2.  (%)</t>
  </si>
  <si>
    <t>3.  (%)</t>
  </si>
  <si>
    <t>4.  (%)</t>
  </si>
  <si>
    <t>Укупно (35)</t>
  </si>
  <si>
    <t>Практични, јан2 (55)</t>
  </si>
  <si>
    <t>Практични, коначно (55)</t>
  </si>
  <si>
    <t>304/2023</t>
  </si>
  <si>
    <t>Антић, Исидора</t>
  </si>
  <si>
    <t>99/2021</t>
  </si>
  <si>
    <t>Арсић, Ана</t>
  </si>
  <si>
    <t>295/2021</t>
  </si>
  <si>
    <t>Бадрић, Немања</t>
  </si>
  <si>
    <t xml:space="preserve">- </t>
  </si>
  <si>
    <t>251/2019</t>
  </si>
  <si>
    <t>Бекчић, Драган</t>
  </si>
  <si>
    <t>107/2020</t>
  </si>
  <si>
    <t>Биочанин, Милош</t>
  </si>
  <si>
    <t>195/2021</t>
  </si>
  <si>
    <t>Божић, Стефан</t>
  </si>
  <si>
    <t>436/2019</t>
  </si>
  <si>
    <t>Боловић, Ана</t>
  </si>
  <si>
    <t>87/2021</t>
  </si>
  <si>
    <t>Боторић, Јана</t>
  </si>
  <si>
    <t>95/2019</t>
  </si>
  <si>
    <t>Видаковић, Сања</t>
  </si>
  <si>
    <t>36/2021</t>
  </si>
  <si>
    <t>Владисављевић, Никола</t>
  </si>
  <si>
    <t>176/2021</t>
  </si>
  <si>
    <t>Влатковић, Јован</t>
  </si>
  <si>
    <t>51/2021</t>
  </si>
  <si>
    <t>Вујасиновић, Вук</t>
  </si>
  <si>
    <t>328/2021</t>
  </si>
  <si>
    <t>Гагић, Јован</t>
  </si>
  <si>
    <t>231/2020</t>
  </si>
  <si>
    <t>Гачевић, Маша</t>
  </si>
  <si>
    <t>36/2020</t>
  </si>
  <si>
    <t>Делић, Богдан</t>
  </si>
  <si>
    <t>44/2020</t>
  </si>
  <si>
    <t>Дељанин, Вељко</t>
  </si>
  <si>
    <t>279/2019</t>
  </si>
  <si>
    <t>Достанић, Урош</t>
  </si>
  <si>
    <t>44/2017</t>
  </si>
  <si>
    <t>Драгутиновић, Срђан</t>
  </si>
  <si>
    <t>32/2021</t>
  </si>
  <si>
    <t>Дробац, Огњен</t>
  </si>
  <si>
    <t>163/2017</t>
  </si>
  <si>
    <t>Дурлевић, Стефан</t>
  </si>
  <si>
    <t>227/2021</t>
  </si>
  <si>
    <t>Ђурић, Јелена</t>
  </si>
  <si>
    <t>287/2018</t>
  </si>
  <si>
    <t>Живковић, Дејан</t>
  </si>
  <si>
    <t>67/2020</t>
  </si>
  <si>
    <t>Живковић, Наталија</t>
  </si>
  <si>
    <t>108/2021</t>
  </si>
  <si>
    <t>Живковић, Никола</t>
  </si>
  <si>
    <t>300/2021</t>
  </si>
  <si>
    <t>Зорић, Елена</t>
  </si>
  <si>
    <t>124/2021</t>
  </si>
  <si>
    <t>Иветић, Урош</t>
  </si>
  <si>
    <t>128/2021</t>
  </si>
  <si>
    <t>Игњатовић, Степан</t>
  </si>
  <si>
    <t>80/2021</t>
  </si>
  <si>
    <t>Илић, Александар</t>
  </si>
  <si>
    <t>200/2021</t>
  </si>
  <si>
    <t>Илић, Никола</t>
  </si>
  <si>
    <t>355/2021</t>
  </si>
  <si>
    <t>Иричанин, Мартина</t>
  </si>
  <si>
    <t>96/2020</t>
  </si>
  <si>
    <t>Јанковић, Филип</t>
  </si>
  <si>
    <t>227/2017</t>
  </si>
  <si>
    <t>Јовановић, Анита</t>
  </si>
  <si>
    <t>292/2021</t>
  </si>
  <si>
    <t>Јовановић, Урош</t>
  </si>
  <si>
    <t>168/2021</t>
  </si>
  <si>
    <t>Кабић, Сара</t>
  </si>
  <si>
    <t>112/2019</t>
  </si>
  <si>
    <t>Каралеић, Урош</t>
  </si>
  <si>
    <t>91/2021</t>
  </si>
  <si>
    <t>Катић, Драгана</t>
  </si>
  <si>
    <t>71/2021</t>
  </si>
  <si>
    <t>Келечевић, Немања</t>
  </si>
  <si>
    <t>59/2020</t>
  </si>
  <si>
    <t>Клемпић, Дамир</t>
  </si>
  <si>
    <t>76/2021</t>
  </si>
  <si>
    <t>Ковачевић, Урош</t>
  </si>
  <si>
    <t>131/2021</t>
  </si>
  <si>
    <t>Костић, Стојан</t>
  </si>
  <si>
    <t>363/2022</t>
  </si>
  <si>
    <t>Костић, Филип</t>
  </si>
  <si>
    <t>63/2021</t>
  </si>
  <si>
    <t>Крстић, Милош</t>
  </si>
  <si>
    <t>244/2017</t>
  </si>
  <si>
    <t>Кулиш, Марко</t>
  </si>
  <si>
    <t>179/2019</t>
  </si>
  <si>
    <t>Лазић, Војислав</t>
  </si>
  <si>
    <t>116/2019</t>
  </si>
  <si>
    <t>Марјановић, Михаило</t>
  </si>
  <si>
    <t>160/2021</t>
  </si>
  <si>
    <t>Марковић, Екатарина</t>
  </si>
  <si>
    <t>143/2021</t>
  </si>
  <si>
    <t>Матић, Лана</t>
  </si>
  <si>
    <t>56/2021</t>
  </si>
  <si>
    <t>Матић, Лука</t>
  </si>
  <si>
    <t>364/2022</t>
  </si>
  <si>
    <t>Меденица, Јована</t>
  </si>
  <si>
    <t>168/2019</t>
  </si>
  <si>
    <t>Мијаиловић, Сава</t>
  </si>
  <si>
    <t>67/2021</t>
  </si>
  <si>
    <t>Мијић, Тијана</t>
  </si>
  <si>
    <t>59/2021</t>
  </si>
  <si>
    <t>Мијовић, Ана</t>
  </si>
  <si>
    <t>251/2020</t>
  </si>
  <si>
    <t>Миличковић, Павле</t>
  </si>
  <si>
    <t>107/2021</t>
  </si>
  <si>
    <t>Миловић, Никола</t>
  </si>
  <si>
    <t>396/2021</t>
  </si>
  <si>
    <t>Милосављевић, Тодор</t>
  </si>
  <si>
    <t>84/2021</t>
  </si>
  <si>
    <t>Милошевић, Ђурђа</t>
  </si>
  <si>
    <t>31/2021</t>
  </si>
  <si>
    <t>Милошевић, Матеја</t>
  </si>
  <si>
    <t>235/2021</t>
  </si>
  <si>
    <t>Милутиновић, Ања</t>
  </si>
  <si>
    <t>180/2021</t>
  </si>
  <si>
    <t>Милутиновић, Иван</t>
  </si>
  <si>
    <t>431/2019</t>
  </si>
  <si>
    <t>Минић, Јелена</t>
  </si>
  <si>
    <t>171/2021</t>
  </si>
  <si>
    <t>Михајлов, Андреј</t>
  </si>
  <si>
    <t>355/2022</t>
  </si>
  <si>
    <t>Михајловић, Андреја</t>
  </si>
  <si>
    <t>68/2021</t>
  </si>
  <si>
    <t>Михајловић, Јелена</t>
  </si>
  <si>
    <t>116/2018</t>
  </si>
  <si>
    <t>Младеновић, Тина</t>
  </si>
  <si>
    <t>147/2021</t>
  </si>
  <si>
    <t>Недељковић, Лука</t>
  </si>
  <si>
    <t>239/2021</t>
  </si>
  <si>
    <t>Ненадић, Марија</t>
  </si>
  <si>
    <t>251/2021</t>
  </si>
  <si>
    <t>Ненадовић, Ања</t>
  </si>
  <si>
    <t>112/2021</t>
  </si>
  <si>
    <t>Николаш, Данило</t>
  </si>
  <si>
    <t>43/2021</t>
  </si>
  <si>
    <t>Новаковић, Стефан</t>
  </si>
  <si>
    <t>80/2018</t>
  </si>
  <si>
    <t>Остојић, Ђорђе</t>
  </si>
  <si>
    <t>152/2021</t>
  </si>
  <si>
    <t>Павловић, Петар</t>
  </si>
  <si>
    <t>299/2021</t>
  </si>
  <si>
    <t>Павловић, Теа</t>
  </si>
  <si>
    <t>227/2020</t>
  </si>
  <si>
    <t>Пантовић, Загорка</t>
  </si>
  <si>
    <t>175/2021</t>
  </si>
  <si>
    <t>Пауновић, Василије</t>
  </si>
  <si>
    <t>155/2017</t>
  </si>
  <si>
    <t>Петровић, Филип</t>
  </si>
  <si>
    <t>75/2021</t>
  </si>
  <si>
    <t>Поповић, Петар</t>
  </si>
  <si>
    <t>224/2020</t>
  </si>
  <si>
    <t>Потић, Немања</t>
  </si>
  <si>
    <t>207/2020</t>
  </si>
  <si>
    <t>Прљевић, Мина</t>
  </si>
  <si>
    <t>60/2018</t>
  </si>
  <si>
    <t>Пушељић, Алекса</t>
  </si>
  <si>
    <t>311/2021</t>
  </si>
  <si>
    <t>Радовановић, Милош</t>
  </si>
  <si>
    <t>372/2020</t>
  </si>
  <si>
    <t>Радовић, Катарина</t>
  </si>
  <si>
    <t>184/2019</t>
  </si>
  <si>
    <t>Радојевић, Јана</t>
  </si>
  <si>
    <t>156/2021</t>
  </si>
  <si>
    <t>Радојевић, Петар</t>
  </si>
  <si>
    <t>240/2021</t>
  </si>
  <si>
    <t>Ранковић, Драгана</t>
  </si>
  <si>
    <t>4/2021</t>
  </si>
  <si>
    <t>Савић, Лазар</t>
  </si>
  <si>
    <t>123/2019</t>
  </si>
  <si>
    <t>Савковић, Кристина</t>
  </si>
  <si>
    <t>207/2021</t>
  </si>
  <si>
    <t>Станковић, Матија</t>
  </si>
  <si>
    <t>103/2020</t>
  </si>
  <si>
    <t>Стефановић, Александар</t>
  </si>
  <si>
    <t>323/2017</t>
  </si>
  <si>
    <t>Стојић, Магдалена</t>
  </si>
  <si>
    <t>183/2019</t>
  </si>
  <si>
    <t>Сувић, Игор</t>
  </si>
  <si>
    <t>491/2018</t>
  </si>
  <si>
    <t>Тасић, Иван</t>
  </si>
  <si>
    <t>476/2017</t>
  </si>
  <si>
    <t>Тодоровић, Нела</t>
  </si>
  <si>
    <t>151/2021</t>
  </si>
  <si>
    <t>Томашевић, Алекса</t>
  </si>
  <si>
    <t>172/2021</t>
  </si>
  <si>
    <t>Томић, Илија</t>
  </si>
  <si>
    <t>156/2020</t>
  </si>
  <si>
    <t>Томић, Лазар</t>
  </si>
  <si>
    <t>123/2021</t>
  </si>
  <si>
    <t>Трифуновић, Михајло</t>
  </si>
  <si>
    <t>164/2021</t>
  </si>
  <si>
    <t>Тришовић, Марија</t>
  </si>
  <si>
    <t>39/2020</t>
  </si>
  <si>
    <t>Тртовић, Зарија</t>
  </si>
  <si>
    <t>195/2020</t>
  </si>
  <si>
    <t>Туфегџић, Тимотије</t>
  </si>
  <si>
    <t>120/2017</t>
  </si>
  <si>
    <t>Ћенај, Алија</t>
  </si>
  <si>
    <t>176/2019</t>
  </si>
  <si>
    <t>Црномарковић, Уна</t>
  </si>
  <si>
    <t>35/2021</t>
  </si>
  <si>
    <t>Чубриловић, Невена</t>
  </si>
  <si>
    <t>11/2021</t>
  </si>
  <si>
    <t>Чутурић, Никола</t>
  </si>
  <si>
    <t>252/2021</t>
  </si>
  <si>
    <t>Шапоњић, Тамара</t>
  </si>
  <si>
    <t>208/2018</t>
  </si>
  <si>
    <t>Шијачки, Јован</t>
  </si>
  <si>
    <t>60/2021</t>
  </si>
  <si>
    <t>Шћекић, Катарина</t>
  </si>
  <si>
    <t>202/2020</t>
  </si>
  <si>
    <t>Матовић, Димитрије</t>
  </si>
  <si>
    <t>109/2018</t>
  </si>
  <si>
    <t>Никетић, Анђела</t>
  </si>
  <si>
    <t>26/2021</t>
  </si>
  <si>
    <t>Рајић, Борис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</si>
</sst>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 val="0"/>
        <color rgb="FFCC0000"/>
      </font>
      <fill>
        <patternFill patternType="solid">
          <fgColor rgb="FFCCCCFF"/>
          <bgColor rgb="FFFFCCCC"/>
        </patternFill>
      </fill>
      <border/>
    </dxf>
    <dxf>
      <font>
        <b val="0"/>
        <color rgb="FF0066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2"/>
  <sheetViews>
    <sheetView tabSelected="1" workbookViewId="0" topLeftCell="A1">
      <pane xSplit="2" ySplit="2" topLeftCell="AI3" activePane="bottomRight" state="frozen"/>
      <selection pane="topLeft" activeCell="A1" sqref="A1"/>
      <selection pane="topRight" activeCell="AI1" sqref="AI1"/>
      <selection pane="bottomLeft" activeCell="A3" sqref="A3"/>
      <selection pane="bottomRight" activeCell="AP6" sqref="AP6"/>
    </sheetView>
  </sheetViews>
  <sheetFormatPr defaultColWidth="9.140625" defaultRowHeight="12.75"/>
  <cols>
    <col min="1" max="1" width="10.28125" style="0" customWidth="1"/>
    <col min="2" max="2" width="25.00390625" style="0" customWidth="1"/>
    <col min="3" max="15" width="3.7109375" style="0" customWidth="1"/>
    <col min="17" max="17" width="10.421875" style="0" customWidth="1"/>
    <col min="18" max="18" width="10.140625" style="0" customWidth="1"/>
    <col min="19" max="19" width="10.421875" style="0" customWidth="1"/>
    <col min="20" max="20" width="9.57421875" style="0" customWidth="1"/>
    <col min="21" max="21" width="10.8515625" style="0" customWidth="1"/>
    <col min="22" max="22" width="14.140625" style="0" customWidth="1"/>
    <col min="23" max="23" width="13.7109375" style="0" customWidth="1"/>
    <col min="24" max="24" width="13.57421875" style="0" customWidth="1"/>
    <col min="25" max="25" width="13.8515625" style="0" customWidth="1"/>
    <col min="26" max="34" width="11.421875" style="0" customWidth="1"/>
    <col min="35" max="35" width="9.57421875" style="0" customWidth="1"/>
    <col min="36" max="36" width="13.57421875" style="0" customWidth="1"/>
    <col min="37" max="37" width="11.421875" style="0" customWidth="1"/>
    <col min="38" max="38" width="21.28125" style="0" customWidth="1"/>
    <col min="39" max="16384" width="11.421875" style="0" customWidth="1"/>
  </cols>
  <sheetData>
    <row r="1" spans="1:47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2" t="s">
        <v>4</v>
      </c>
      <c r="W1" s="2" t="s">
        <v>5</v>
      </c>
      <c r="X1" s="1" t="s">
        <v>6</v>
      </c>
      <c r="Y1" s="1" t="s">
        <v>7</v>
      </c>
      <c r="Z1" s="1" t="s">
        <v>8</v>
      </c>
      <c r="AA1" s="1"/>
      <c r="AB1" s="1"/>
      <c r="AC1" s="1"/>
      <c r="AD1" s="1"/>
      <c r="AE1" s="2" t="s">
        <v>9</v>
      </c>
      <c r="AF1" s="1" t="s">
        <v>10</v>
      </c>
      <c r="AG1" s="1"/>
      <c r="AH1" s="1" t="s">
        <v>11</v>
      </c>
      <c r="AJ1" s="1" t="s">
        <v>12</v>
      </c>
      <c r="AK1" s="1" t="s">
        <v>13</v>
      </c>
      <c r="AL1" s="1"/>
      <c r="AM1" s="1" t="s">
        <v>8</v>
      </c>
      <c r="AN1" s="1"/>
      <c r="AO1" s="1"/>
      <c r="AP1" s="1"/>
      <c r="AQ1" s="1"/>
      <c r="AR1" s="2" t="s">
        <v>9</v>
      </c>
      <c r="AS1" s="1" t="s">
        <v>10</v>
      </c>
      <c r="AT1" s="1"/>
      <c r="AU1" s="1" t="s">
        <v>11</v>
      </c>
    </row>
    <row r="2" spans="1:47" ht="24.75">
      <c r="A2" s="1"/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/>
      <c r="W2" s="2"/>
      <c r="X2" s="1"/>
      <c r="Y2" s="1"/>
      <c r="Z2" s="3" t="s">
        <v>21</v>
      </c>
      <c r="AA2" s="3" t="s">
        <v>22</v>
      </c>
      <c r="AB2" s="3" t="s">
        <v>23</v>
      </c>
      <c r="AC2" s="3" t="s">
        <v>24</v>
      </c>
      <c r="AD2" t="s">
        <v>25</v>
      </c>
      <c r="AE2" s="2"/>
      <c r="AF2" s="3" t="s">
        <v>13</v>
      </c>
      <c r="AG2" s="3" t="s">
        <v>8</v>
      </c>
      <c r="AH2" s="1"/>
      <c r="AJ2" s="1"/>
      <c r="AK2" s="2" t="s">
        <v>26</v>
      </c>
      <c r="AL2" s="1" t="s">
        <v>27</v>
      </c>
      <c r="AM2" s="3" t="s">
        <v>21</v>
      </c>
      <c r="AN2" s="3" t="s">
        <v>22</v>
      </c>
      <c r="AO2" s="3" t="s">
        <v>23</v>
      </c>
      <c r="AP2" s="3" t="s">
        <v>24</v>
      </c>
      <c r="AQ2" t="s">
        <v>25</v>
      </c>
      <c r="AR2" s="2"/>
      <c r="AS2" s="3" t="s">
        <v>13</v>
      </c>
      <c r="AT2" s="3" t="s">
        <v>8</v>
      </c>
      <c r="AU2" s="1"/>
    </row>
    <row r="3" spans="1:47" ht="14.25">
      <c r="A3" s="4" t="s">
        <v>28</v>
      </c>
      <c r="B3" s="4" t="s">
        <v>29</v>
      </c>
      <c r="P3">
        <f aca="true" t="shared" si="0" ref="P3:P108">MIN(SUM(C3:O3),10)/2</f>
        <v>0</v>
      </c>
      <c r="U3" s="5">
        <f aca="true" t="shared" si="1" ref="U3:U108">SUM(Q3:T3)/4</f>
        <v>0</v>
      </c>
      <c r="V3" s="4">
        <v>2</v>
      </c>
      <c r="W3" s="5">
        <f aca="true" t="shared" si="2" ref="W3:W108">P3+U3+V3</f>
        <v>2</v>
      </c>
      <c r="Y3">
        <v>30.7</v>
      </c>
      <c r="Z3">
        <v>67</v>
      </c>
      <c r="AA3">
        <v>100</v>
      </c>
      <c r="AB3">
        <v>100</v>
      </c>
      <c r="AC3">
        <v>0</v>
      </c>
      <c r="AD3" s="5">
        <f aca="true" t="shared" si="3" ref="AD3:AD108">SUM(Z3:AC3)/400*35</f>
        <v>23.3625</v>
      </c>
      <c r="AE3" s="5">
        <f aca="true" t="shared" si="4" ref="AE3:AE108">W3+Y3+AD3</f>
        <v>56.0625</v>
      </c>
      <c r="AF3">
        <f aca="true" t="shared" si="5" ref="AF3:AF108">IF(Y3&lt;22,0,1)</f>
        <v>1</v>
      </c>
      <c r="AG3">
        <f aca="true" t="shared" si="6" ref="AG3:AG108">IF(AD3&lt;14,0,1)</f>
        <v>1</v>
      </c>
      <c r="AH3" s="6">
        <f aca="true" t="shared" si="7" ref="AH3:AH109">IF(ISBLANK(Z3)," ",IF(OR(AF3=0,AG3=0),5,IF(AE3&lt;51,5,IF(AE3&lt;61,6,IF(AE3&lt;71,7,IF(AE3&lt;81,8,IF(AE3&lt;91,9,10)))))))</f>
        <v>6</v>
      </c>
      <c r="AK3" s="4"/>
      <c r="AL3">
        <f aca="true" t="shared" si="8" ref="AL3:AL86">IF(ISBLANK(AK3),Y3,AK3)</f>
        <v>30.7</v>
      </c>
      <c r="AQ3">
        <f aca="true" t="shared" si="9" ref="AQ3:AQ108">SUM(AM3:AP3)/400*35</f>
        <v>0</v>
      </c>
      <c r="AR3">
        <f aca="true" t="shared" si="10" ref="AR3:AR108">W3+AL3+AQ3</f>
        <v>32.7</v>
      </c>
      <c r="AS3">
        <f aca="true" t="shared" si="11" ref="AS3:AS108">IF(AL3&lt;22,0,1)</f>
        <v>1</v>
      </c>
      <c r="AT3">
        <f aca="true" t="shared" si="12" ref="AT3:AT108">IF(AQ3&lt;14,0,1)</f>
        <v>0</v>
      </c>
      <c r="AU3" s="6">
        <f aca="true" t="shared" si="13" ref="AU3:AU66">IF(ISBLANK(AM3)," ",IF(OR(AS3=0,AT3=0),5,IF(AR3&lt;51,5,IF(AR3&lt;61,6,IF(AR3&lt;71,7,IF(AR3&lt;81,8,IF(AR3&lt;91,9,10)))))))</f>
        <v>0</v>
      </c>
    </row>
    <row r="4" spans="1:47" ht="14.25">
      <c r="A4" s="4" t="s">
        <v>30</v>
      </c>
      <c r="B4" s="4" t="s">
        <v>31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f t="shared" si="0"/>
        <v>5</v>
      </c>
      <c r="Q4">
        <v>9.6</v>
      </c>
      <c r="R4">
        <v>8.67</v>
      </c>
      <c r="S4">
        <v>9.17</v>
      </c>
      <c r="T4">
        <v>8.43</v>
      </c>
      <c r="U4" s="5">
        <f t="shared" si="1"/>
        <v>8.9675</v>
      </c>
      <c r="V4" s="4">
        <v>5</v>
      </c>
      <c r="W4" s="5">
        <f t="shared" si="2"/>
        <v>18.9675</v>
      </c>
      <c r="AD4" s="5">
        <f t="shared" si="3"/>
        <v>0</v>
      </c>
      <c r="AE4" s="5">
        <f t="shared" si="4"/>
        <v>18.9675</v>
      </c>
      <c r="AF4">
        <f t="shared" si="5"/>
        <v>0</v>
      </c>
      <c r="AG4">
        <f t="shared" si="6"/>
        <v>0</v>
      </c>
      <c r="AH4" s="6">
        <f t="shared" si="7"/>
        <v>0</v>
      </c>
      <c r="AK4" s="4">
        <v>24.5</v>
      </c>
      <c r="AL4">
        <f t="shared" si="8"/>
        <v>24.5</v>
      </c>
      <c r="AM4">
        <v>50</v>
      </c>
      <c r="AN4">
        <v>80</v>
      </c>
      <c r="AO4">
        <v>50</v>
      </c>
      <c r="AP4">
        <v>100</v>
      </c>
      <c r="AQ4">
        <f t="shared" si="9"/>
        <v>24.5</v>
      </c>
      <c r="AR4">
        <f t="shared" si="10"/>
        <v>67.9675</v>
      </c>
      <c r="AS4">
        <f t="shared" si="11"/>
        <v>1</v>
      </c>
      <c r="AT4">
        <f t="shared" si="12"/>
        <v>1</v>
      </c>
      <c r="AU4" s="6">
        <f t="shared" si="13"/>
        <v>7</v>
      </c>
    </row>
    <row r="5" spans="1:47" ht="14.25">
      <c r="A5" s="4" t="s">
        <v>32</v>
      </c>
      <c r="B5" s="4" t="s">
        <v>33</v>
      </c>
      <c r="C5">
        <v>1</v>
      </c>
      <c r="D5">
        <v>1</v>
      </c>
      <c r="E5">
        <v>1</v>
      </c>
      <c r="F5">
        <v>1</v>
      </c>
      <c r="I5">
        <v>1</v>
      </c>
      <c r="P5">
        <f t="shared" si="0"/>
        <v>2.5</v>
      </c>
      <c r="Q5">
        <v>8.65</v>
      </c>
      <c r="R5">
        <v>7.24</v>
      </c>
      <c r="S5" t="s">
        <v>34</v>
      </c>
      <c r="T5">
        <v>10</v>
      </c>
      <c r="U5" s="5">
        <f t="shared" si="1"/>
        <v>6.4725</v>
      </c>
      <c r="V5" s="4">
        <v>3.5</v>
      </c>
      <c r="W5" s="5">
        <f t="shared" si="2"/>
        <v>12.4725</v>
      </c>
      <c r="Y5">
        <v>32.7</v>
      </c>
      <c r="AD5" s="5">
        <f t="shared" si="3"/>
        <v>0</v>
      </c>
      <c r="AE5" s="5">
        <f t="shared" si="4"/>
        <v>45.1725</v>
      </c>
      <c r="AF5">
        <f t="shared" si="5"/>
        <v>1</v>
      </c>
      <c r="AG5">
        <f t="shared" si="6"/>
        <v>0</v>
      </c>
      <c r="AH5" s="6">
        <f t="shared" si="7"/>
        <v>0</v>
      </c>
      <c r="AK5" s="4"/>
      <c r="AL5">
        <f t="shared" si="8"/>
        <v>32.7</v>
      </c>
      <c r="AM5">
        <v>90</v>
      </c>
      <c r="AN5">
        <v>90</v>
      </c>
      <c r="AO5">
        <v>80</v>
      </c>
      <c r="AP5">
        <v>90</v>
      </c>
      <c r="AQ5">
        <f t="shared" si="9"/>
        <v>30.625</v>
      </c>
      <c r="AR5">
        <f t="shared" si="10"/>
        <v>75.7975</v>
      </c>
      <c r="AS5">
        <f t="shared" si="11"/>
        <v>1</v>
      </c>
      <c r="AT5">
        <f t="shared" si="12"/>
        <v>1</v>
      </c>
      <c r="AU5" s="6">
        <f t="shared" si="13"/>
        <v>8</v>
      </c>
    </row>
    <row r="6" spans="1:47" ht="14.25">
      <c r="A6" s="4" t="s">
        <v>35</v>
      </c>
      <c r="B6" s="4" t="s">
        <v>36</v>
      </c>
      <c r="C6">
        <v>1</v>
      </c>
      <c r="D6">
        <v>1</v>
      </c>
      <c r="E6">
        <v>1</v>
      </c>
      <c r="P6">
        <f t="shared" si="0"/>
        <v>1.5</v>
      </c>
      <c r="Q6">
        <v>6.03</v>
      </c>
      <c r="R6">
        <v>7</v>
      </c>
      <c r="S6">
        <v>10</v>
      </c>
      <c r="T6">
        <v>7.48</v>
      </c>
      <c r="U6" s="5">
        <f t="shared" si="1"/>
        <v>7.6275</v>
      </c>
      <c r="V6" s="4">
        <v>2.5</v>
      </c>
      <c r="W6" s="5">
        <f t="shared" si="2"/>
        <v>11.627500000000001</v>
      </c>
      <c r="AD6" s="5">
        <f t="shared" si="3"/>
        <v>0</v>
      </c>
      <c r="AE6" s="5">
        <f t="shared" si="4"/>
        <v>11.627500000000001</v>
      </c>
      <c r="AF6">
        <f t="shared" si="5"/>
        <v>0</v>
      </c>
      <c r="AG6">
        <f t="shared" si="6"/>
        <v>0</v>
      </c>
      <c r="AH6" s="6">
        <f t="shared" si="7"/>
        <v>0</v>
      </c>
      <c r="AK6" s="4">
        <v>7</v>
      </c>
      <c r="AL6">
        <f t="shared" si="8"/>
        <v>7</v>
      </c>
      <c r="AQ6">
        <f t="shared" si="9"/>
        <v>0</v>
      </c>
      <c r="AR6">
        <f t="shared" si="10"/>
        <v>18.6275</v>
      </c>
      <c r="AS6">
        <f t="shared" si="11"/>
        <v>0</v>
      </c>
      <c r="AT6">
        <f t="shared" si="12"/>
        <v>0</v>
      </c>
      <c r="AU6" s="6">
        <f t="shared" si="13"/>
        <v>0</v>
      </c>
    </row>
    <row r="7" spans="1:47" ht="14.25">
      <c r="A7" s="4" t="s">
        <v>37</v>
      </c>
      <c r="B7" s="4" t="s">
        <v>38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P7">
        <f t="shared" si="0"/>
        <v>3</v>
      </c>
      <c r="Q7">
        <v>10</v>
      </c>
      <c r="R7">
        <v>10</v>
      </c>
      <c r="S7">
        <v>10</v>
      </c>
      <c r="T7">
        <v>10</v>
      </c>
      <c r="U7" s="5">
        <f t="shared" si="1"/>
        <v>10</v>
      </c>
      <c r="V7" s="4">
        <v>1</v>
      </c>
      <c r="W7" s="5">
        <f t="shared" si="2"/>
        <v>14</v>
      </c>
      <c r="AD7" s="5">
        <f t="shared" si="3"/>
        <v>0</v>
      </c>
      <c r="AE7" s="5">
        <f t="shared" si="4"/>
        <v>14</v>
      </c>
      <c r="AF7">
        <f t="shared" si="5"/>
        <v>0</v>
      </c>
      <c r="AG7">
        <f t="shared" si="6"/>
        <v>0</v>
      </c>
      <c r="AH7" s="6">
        <f t="shared" si="7"/>
        <v>0</v>
      </c>
      <c r="AK7" s="4">
        <v>32</v>
      </c>
      <c r="AL7">
        <f t="shared" si="8"/>
        <v>32</v>
      </c>
      <c r="AM7">
        <v>30</v>
      </c>
      <c r="AN7">
        <v>30</v>
      </c>
      <c r="AO7">
        <v>50</v>
      </c>
      <c r="AP7">
        <v>90</v>
      </c>
      <c r="AQ7">
        <f t="shared" si="9"/>
        <v>17.5</v>
      </c>
      <c r="AR7">
        <f t="shared" si="10"/>
        <v>63.5</v>
      </c>
      <c r="AS7">
        <f t="shared" si="11"/>
        <v>1</v>
      </c>
      <c r="AT7">
        <f t="shared" si="12"/>
        <v>1</v>
      </c>
      <c r="AU7" s="6">
        <f t="shared" si="13"/>
        <v>7</v>
      </c>
    </row>
    <row r="8" spans="1:47" ht="14.25">
      <c r="A8" s="4" t="s">
        <v>39</v>
      </c>
      <c r="B8" s="4" t="s">
        <v>40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K8">
        <v>1</v>
      </c>
      <c r="L8">
        <v>1</v>
      </c>
      <c r="M8">
        <v>1</v>
      </c>
      <c r="P8">
        <f t="shared" si="0"/>
        <v>5</v>
      </c>
      <c r="Q8">
        <v>10</v>
      </c>
      <c r="R8">
        <v>10</v>
      </c>
      <c r="S8">
        <v>9.17</v>
      </c>
      <c r="T8">
        <v>10</v>
      </c>
      <c r="U8" s="5">
        <f t="shared" si="1"/>
        <v>9.7925</v>
      </c>
      <c r="V8" s="4">
        <v>5</v>
      </c>
      <c r="W8" s="5">
        <f t="shared" si="2"/>
        <v>19.7925</v>
      </c>
      <c r="AD8" s="5">
        <f t="shared" si="3"/>
        <v>0</v>
      </c>
      <c r="AE8" s="5">
        <f t="shared" si="4"/>
        <v>19.7925</v>
      </c>
      <c r="AF8">
        <f t="shared" si="5"/>
        <v>0</v>
      </c>
      <c r="AG8">
        <f t="shared" si="6"/>
        <v>0</v>
      </c>
      <c r="AH8" s="6">
        <f t="shared" si="7"/>
        <v>0</v>
      </c>
      <c r="AK8" s="4"/>
      <c r="AL8">
        <f t="shared" si="8"/>
        <v>0</v>
      </c>
      <c r="AQ8">
        <f t="shared" si="9"/>
        <v>0</v>
      </c>
      <c r="AR8">
        <f t="shared" si="10"/>
        <v>19.7925</v>
      </c>
      <c r="AS8">
        <f t="shared" si="11"/>
        <v>0</v>
      </c>
      <c r="AT8">
        <f t="shared" si="12"/>
        <v>0</v>
      </c>
      <c r="AU8" s="6">
        <f t="shared" si="13"/>
        <v>0</v>
      </c>
    </row>
    <row r="9" spans="1:47" ht="14.25">
      <c r="A9" s="4" t="s">
        <v>41</v>
      </c>
      <c r="B9" s="4" t="s">
        <v>42</v>
      </c>
      <c r="P9">
        <f t="shared" si="0"/>
        <v>0</v>
      </c>
      <c r="Q9">
        <v>6.83</v>
      </c>
      <c r="R9">
        <v>5.05</v>
      </c>
      <c r="S9">
        <v>3.94</v>
      </c>
      <c r="T9" t="s">
        <v>34</v>
      </c>
      <c r="U9" s="5">
        <f t="shared" si="1"/>
        <v>3.955</v>
      </c>
      <c r="V9" s="4">
        <v>0</v>
      </c>
      <c r="W9" s="5">
        <f t="shared" si="2"/>
        <v>3.955</v>
      </c>
      <c r="AD9" s="5">
        <f t="shared" si="3"/>
        <v>0</v>
      </c>
      <c r="AE9" s="5">
        <f t="shared" si="4"/>
        <v>3.955</v>
      </c>
      <c r="AF9">
        <f t="shared" si="5"/>
        <v>0</v>
      </c>
      <c r="AG9">
        <f t="shared" si="6"/>
        <v>0</v>
      </c>
      <c r="AH9" s="6">
        <f t="shared" si="7"/>
        <v>0</v>
      </c>
      <c r="AK9" s="4">
        <v>30</v>
      </c>
      <c r="AL9">
        <f t="shared" si="8"/>
        <v>30</v>
      </c>
      <c r="AM9">
        <v>50</v>
      </c>
      <c r="AN9">
        <v>50</v>
      </c>
      <c r="AO9">
        <v>60</v>
      </c>
      <c r="AP9">
        <v>70</v>
      </c>
      <c r="AQ9">
        <f t="shared" si="9"/>
        <v>20.125</v>
      </c>
      <c r="AR9">
        <f t="shared" si="10"/>
        <v>54.08</v>
      </c>
      <c r="AS9">
        <f t="shared" si="11"/>
        <v>1</v>
      </c>
      <c r="AT9">
        <f t="shared" si="12"/>
        <v>1</v>
      </c>
      <c r="AU9" s="6">
        <f t="shared" si="13"/>
        <v>6</v>
      </c>
    </row>
    <row r="10" spans="1:47" ht="14.25">
      <c r="A10" s="4" t="s">
        <v>43</v>
      </c>
      <c r="B10" s="4" t="s">
        <v>44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f t="shared" si="0"/>
        <v>5</v>
      </c>
      <c r="Q10">
        <v>10</v>
      </c>
      <c r="R10">
        <v>8.14</v>
      </c>
      <c r="S10">
        <v>10</v>
      </c>
      <c r="T10">
        <v>9.52</v>
      </c>
      <c r="U10" s="5">
        <f t="shared" si="1"/>
        <v>9.415</v>
      </c>
      <c r="V10" s="4">
        <v>5</v>
      </c>
      <c r="W10" s="5">
        <f t="shared" si="2"/>
        <v>19.415</v>
      </c>
      <c r="AD10" s="5">
        <f t="shared" si="3"/>
        <v>0</v>
      </c>
      <c r="AE10" s="5">
        <f t="shared" si="4"/>
        <v>19.415</v>
      </c>
      <c r="AF10">
        <f t="shared" si="5"/>
        <v>0</v>
      </c>
      <c r="AG10">
        <f t="shared" si="6"/>
        <v>0</v>
      </c>
      <c r="AH10" s="6">
        <f t="shared" si="7"/>
        <v>0</v>
      </c>
      <c r="AK10" s="4">
        <v>44.8</v>
      </c>
      <c r="AL10">
        <f t="shared" si="8"/>
        <v>44.8</v>
      </c>
      <c r="AM10">
        <v>100</v>
      </c>
      <c r="AN10">
        <v>100</v>
      </c>
      <c r="AO10">
        <v>90</v>
      </c>
      <c r="AP10">
        <v>100</v>
      </c>
      <c r="AQ10">
        <f t="shared" si="9"/>
        <v>34.125</v>
      </c>
      <c r="AR10">
        <f t="shared" si="10"/>
        <v>98.34</v>
      </c>
      <c r="AS10">
        <f t="shared" si="11"/>
        <v>1</v>
      </c>
      <c r="AT10">
        <f t="shared" si="12"/>
        <v>1</v>
      </c>
      <c r="AU10" s="6">
        <f t="shared" si="13"/>
        <v>10</v>
      </c>
    </row>
    <row r="11" spans="1:47" ht="14.25">
      <c r="A11" s="4" t="s">
        <v>45</v>
      </c>
      <c r="B11" s="4" t="s">
        <v>46</v>
      </c>
      <c r="P11">
        <f t="shared" si="0"/>
        <v>0</v>
      </c>
      <c r="Q11">
        <v>10</v>
      </c>
      <c r="R11">
        <v>7.48</v>
      </c>
      <c r="S11">
        <v>7.61</v>
      </c>
      <c r="T11">
        <v>3.71</v>
      </c>
      <c r="U11" s="5">
        <f t="shared" si="1"/>
        <v>7.2</v>
      </c>
      <c r="V11" s="4">
        <v>4</v>
      </c>
      <c r="W11" s="5">
        <f t="shared" si="2"/>
        <v>11.2</v>
      </c>
      <c r="Y11">
        <v>9.25</v>
      </c>
      <c r="AD11" s="5">
        <f t="shared" si="3"/>
        <v>0</v>
      </c>
      <c r="AE11" s="5">
        <f t="shared" si="4"/>
        <v>20.45</v>
      </c>
      <c r="AF11">
        <f t="shared" si="5"/>
        <v>0</v>
      </c>
      <c r="AG11">
        <f t="shared" si="6"/>
        <v>0</v>
      </c>
      <c r="AH11" s="6">
        <f t="shared" si="7"/>
        <v>0</v>
      </c>
      <c r="AK11" s="4"/>
      <c r="AL11">
        <f t="shared" si="8"/>
        <v>9.25</v>
      </c>
      <c r="AQ11">
        <f t="shared" si="9"/>
        <v>0</v>
      </c>
      <c r="AR11">
        <f t="shared" si="10"/>
        <v>20.45</v>
      </c>
      <c r="AS11">
        <f t="shared" si="11"/>
        <v>0</v>
      </c>
      <c r="AT11">
        <f t="shared" si="12"/>
        <v>0</v>
      </c>
      <c r="AU11" s="6">
        <f t="shared" si="13"/>
        <v>0</v>
      </c>
    </row>
    <row r="12" spans="1:47" ht="14.25">
      <c r="A12" s="4" t="s">
        <v>47</v>
      </c>
      <c r="B12" s="4" t="s">
        <v>48</v>
      </c>
      <c r="C12">
        <v>1</v>
      </c>
      <c r="D12">
        <v>1</v>
      </c>
      <c r="E12">
        <v>1</v>
      </c>
      <c r="G12">
        <v>1</v>
      </c>
      <c r="I12">
        <v>1</v>
      </c>
      <c r="P12">
        <f t="shared" si="0"/>
        <v>2.5</v>
      </c>
      <c r="Q12" t="s">
        <v>34</v>
      </c>
      <c r="R12" t="s">
        <v>34</v>
      </c>
      <c r="S12">
        <v>4.67</v>
      </c>
      <c r="T12" t="s">
        <v>34</v>
      </c>
      <c r="U12" s="5">
        <f t="shared" si="1"/>
        <v>1.1675</v>
      </c>
      <c r="V12" s="4">
        <v>2</v>
      </c>
      <c r="W12" s="5">
        <f t="shared" si="2"/>
        <v>5.6675</v>
      </c>
      <c r="AD12" s="5">
        <f t="shared" si="3"/>
        <v>0</v>
      </c>
      <c r="AE12" s="5">
        <f t="shared" si="4"/>
        <v>5.6675</v>
      </c>
      <c r="AF12">
        <f t="shared" si="5"/>
        <v>0</v>
      </c>
      <c r="AG12">
        <f t="shared" si="6"/>
        <v>0</v>
      </c>
      <c r="AH12" s="6">
        <f t="shared" si="7"/>
        <v>0</v>
      </c>
      <c r="AK12" s="4"/>
      <c r="AL12">
        <f t="shared" si="8"/>
        <v>0</v>
      </c>
      <c r="AQ12">
        <f t="shared" si="9"/>
        <v>0</v>
      </c>
      <c r="AR12">
        <f t="shared" si="10"/>
        <v>5.6675</v>
      </c>
      <c r="AS12">
        <f t="shared" si="11"/>
        <v>0</v>
      </c>
      <c r="AT12">
        <f t="shared" si="12"/>
        <v>0</v>
      </c>
      <c r="AU12" s="6">
        <f t="shared" si="13"/>
        <v>0</v>
      </c>
    </row>
    <row r="13" spans="1:47" ht="14.25">
      <c r="A13" s="4" t="s">
        <v>49</v>
      </c>
      <c r="B13" s="4" t="s">
        <v>50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f t="shared" si="0"/>
        <v>5</v>
      </c>
      <c r="Q13">
        <v>8.9</v>
      </c>
      <c r="R13">
        <v>7.48</v>
      </c>
      <c r="S13">
        <v>10</v>
      </c>
      <c r="T13">
        <v>7.95</v>
      </c>
      <c r="U13" s="5">
        <f t="shared" si="1"/>
        <v>8.5825</v>
      </c>
      <c r="V13" s="4">
        <v>5</v>
      </c>
      <c r="W13" s="5">
        <f t="shared" si="2"/>
        <v>18.5825</v>
      </c>
      <c r="Y13">
        <v>36</v>
      </c>
      <c r="AD13" s="5">
        <f t="shared" si="3"/>
        <v>0</v>
      </c>
      <c r="AE13" s="5">
        <f t="shared" si="4"/>
        <v>54.582499999999996</v>
      </c>
      <c r="AF13">
        <f t="shared" si="5"/>
        <v>1</v>
      </c>
      <c r="AG13">
        <f t="shared" si="6"/>
        <v>0</v>
      </c>
      <c r="AH13" s="6">
        <f t="shared" si="7"/>
        <v>0</v>
      </c>
      <c r="AK13" s="4"/>
      <c r="AL13">
        <f t="shared" si="8"/>
        <v>36</v>
      </c>
      <c r="AM13">
        <v>30</v>
      </c>
      <c r="AN13">
        <v>0</v>
      </c>
      <c r="AO13">
        <v>10</v>
      </c>
      <c r="AP13">
        <v>70</v>
      </c>
      <c r="AQ13">
        <f t="shared" si="9"/>
        <v>9.625</v>
      </c>
      <c r="AR13">
        <f t="shared" si="10"/>
        <v>64.2075</v>
      </c>
      <c r="AS13">
        <f t="shared" si="11"/>
        <v>1</v>
      </c>
      <c r="AT13">
        <f t="shared" si="12"/>
        <v>0</v>
      </c>
      <c r="AU13" s="6">
        <f t="shared" si="13"/>
        <v>5</v>
      </c>
    </row>
    <row r="14" spans="1:47" ht="14.25">
      <c r="A14" s="4" t="s">
        <v>51</v>
      </c>
      <c r="B14" s="4" t="s">
        <v>52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>
        <v>1</v>
      </c>
      <c r="M14">
        <v>1</v>
      </c>
      <c r="N14">
        <v>1</v>
      </c>
      <c r="P14">
        <f t="shared" si="0"/>
        <v>5</v>
      </c>
      <c r="Q14">
        <v>10</v>
      </c>
      <c r="R14">
        <v>8.62</v>
      </c>
      <c r="S14">
        <v>10</v>
      </c>
      <c r="T14">
        <v>5.9</v>
      </c>
      <c r="U14" s="5">
        <f t="shared" si="1"/>
        <v>8.629999999999999</v>
      </c>
      <c r="V14" s="4">
        <v>5</v>
      </c>
      <c r="W14" s="5">
        <f t="shared" si="2"/>
        <v>18.63</v>
      </c>
      <c r="Y14">
        <v>33.5</v>
      </c>
      <c r="AD14" s="5">
        <f t="shared" si="3"/>
        <v>0</v>
      </c>
      <c r="AE14" s="5">
        <f t="shared" si="4"/>
        <v>52.129999999999995</v>
      </c>
      <c r="AF14">
        <f t="shared" si="5"/>
        <v>1</v>
      </c>
      <c r="AG14">
        <f t="shared" si="6"/>
        <v>0</v>
      </c>
      <c r="AH14" s="6">
        <f t="shared" si="7"/>
        <v>0</v>
      </c>
      <c r="AK14" s="4"/>
      <c r="AL14">
        <f t="shared" si="8"/>
        <v>33.5</v>
      </c>
      <c r="AM14">
        <v>100</v>
      </c>
      <c r="AN14">
        <v>10</v>
      </c>
      <c r="AO14">
        <v>70</v>
      </c>
      <c r="AP14">
        <v>90</v>
      </c>
      <c r="AQ14">
        <f t="shared" si="9"/>
        <v>23.625</v>
      </c>
      <c r="AR14">
        <f t="shared" si="10"/>
        <v>75.755</v>
      </c>
      <c r="AS14">
        <f t="shared" si="11"/>
        <v>1</v>
      </c>
      <c r="AT14">
        <f t="shared" si="12"/>
        <v>1</v>
      </c>
      <c r="AU14" s="6">
        <f t="shared" si="13"/>
        <v>8</v>
      </c>
    </row>
    <row r="15" spans="1:47" ht="14.25">
      <c r="A15" s="4" t="s">
        <v>53</v>
      </c>
      <c r="B15" s="4" t="s">
        <v>54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f t="shared" si="0"/>
        <v>5</v>
      </c>
      <c r="Q15">
        <v>9.6</v>
      </c>
      <c r="R15">
        <v>10</v>
      </c>
      <c r="S15">
        <v>10</v>
      </c>
      <c r="T15">
        <v>5.29</v>
      </c>
      <c r="U15" s="5">
        <f t="shared" si="1"/>
        <v>8.7225</v>
      </c>
      <c r="V15" s="4">
        <v>0.5</v>
      </c>
      <c r="W15" s="5">
        <f t="shared" si="2"/>
        <v>14.2225</v>
      </c>
      <c r="AD15" s="5">
        <f t="shared" si="3"/>
        <v>0</v>
      </c>
      <c r="AE15" s="5">
        <f t="shared" si="4"/>
        <v>14.2225</v>
      </c>
      <c r="AF15">
        <f t="shared" si="5"/>
        <v>0</v>
      </c>
      <c r="AG15">
        <f t="shared" si="6"/>
        <v>0</v>
      </c>
      <c r="AH15" s="6">
        <f t="shared" si="7"/>
        <v>0</v>
      </c>
      <c r="AK15" s="4"/>
      <c r="AL15">
        <f t="shared" si="8"/>
        <v>0</v>
      </c>
      <c r="AQ15">
        <f t="shared" si="9"/>
        <v>0</v>
      </c>
      <c r="AR15">
        <f t="shared" si="10"/>
        <v>14.2225</v>
      </c>
      <c r="AS15">
        <f t="shared" si="11"/>
        <v>0</v>
      </c>
      <c r="AT15">
        <f t="shared" si="12"/>
        <v>0</v>
      </c>
      <c r="AU15" s="6">
        <f t="shared" si="13"/>
        <v>0</v>
      </c>
    </row>
    <row r="16" spans="1:47" ht="14.25">
      <c r="A16" s="4" t="s">
        <v>55</v>
      </c>
      <c r="B16" s="4" t="s">
        <v>56</v>
      </c>
      <c r="P16">
        <f t="shared" si="0"/>
        <v>0</v>
      </c>
      <c r="Q16">
        <v>7.17</v>
      </c>
      <c r="R16">
        <v>5.62</v>
      </c>
      <c r="S16">
        <v>6.33</v>
      </c>
      <c r="T16">
        <v>2.57</v>
      </c>
      <c r="U16" s="5">
        <f t="shared" si="1"/>
        <v>5.4225</v>
      </c>
      <c r="V16" s="4">
        <v>5</v>
      </c>
      <c r="W16" s="5">
        <f t="shared" si="2"/>
        <v>10.4225</v>
      </c>
      <c r="Y16">
        <v>23.25</v>
      </c>
      <c r="AD16" s="5">
        <f t="shared" si="3"/>
        <v>0</v>
      </c>
      <c r="AE16" s="5">
        <f t="shared" si="4"/>
        <v>33.6725</v>
      </c>
      <c r="AF16">
        <f t="shared" si="5"/>
        <v>1</v>
      </c>
      <c r="AG16">
        <f t="shared" si="6"/>
        <v>0</v>
      </c>
      <c r="AH16" s="6">
        <f t="shared" si="7"/>
        <v>0</v>
      </c>
      <c r="AK16" s="4">
        <v>15</v>
      </c>
      <c r="AL16">
        <f t="shared" si="8"/>
        <v>15</v>
      </c>
      <c r="AQ16">
        <f t="shared" si="9"/>
        <v>0</v>
      </c>
      <c r="AR16">
        <f t="shared" si="10"/>
        <v>25.4225</v>
      </c>
      <c r="AS16">
        <f t="shared" si="11"/>
        <v>0</v>
      </c>
      <c r="AT16">
        <f t="shared" si="12"/>
        <v>0</v>
      </c>
      <c r="AU16" s="6">
        <f t="shared" si="13"/>
        <v>0</v>
      </c>
    </row>
    <row r="17" spans="1:47" ht="14.25">
      <c r="A17" s="4" t="s">
        <v>57</v>
      </c>
      <c r="B17" s="4" t="s">
        <v>58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L17">
        <v>1</v>
      </c>
      <c r="M17">
        <v>1</v>
      </c>
      <c r="P17">
        <f t="shared" si="0"/>
        <v>4.5</v>
      </c>
      <c r="Q17">
        <v>9.33</v>
      </c>
      <c r="R17">
        <v>9.29</v>
      </c>
      <c r="S17">
        <v>10</v>
      </c>
      <c r="T17">
        <v>8.57</v>
      </c>
      <c r="U17" s="5">
        <f t="shared" si="1"/>
        <v>9.2975</v>
      </c>
      <c r="V17" s="4">
        <v>5</v>
      </c>
      <c r="W17" s="5">
        <f t="shared" si="2"/>
        <v>18.7975</v>
      </c>
      <c r="Y17">
        <v>37.25</v>
      </c>
      <c r="Z17">
        <v>90</v>
      </c>
      <c r="AA17">
        <v>80</v>
      </c>
      <c r="AB17">
        <v>80</v>
      </c>
      <c r="AC17">
        <v>0</v>
      </c>
      <c r="AD17" s="5">
        <f t="shared" si="3"/>
        <v>21.875</v>
      </c>
      <c r="AE17" s="5">
        <f t="shared" si="4"/>
        <v>77.9225</v>
      </c>
      <c r="AF17">
        <f t="shared" si="5"/>
        <v>1</v>
      </c>
      <c r="AG17">
        <f t="shared" si="6"/>
        <v>1</v>
      </c>
      <c r="AH17" s="6">
        <f t="shared" si="7"/>
        <v>8</v>
      </c>
      <c r="AK17" s="4"/>
      <c r="AL17">
        <f t="shared" si="8"/>
        <v>37.25</v>
      </c>
      <c r="AQ17">
        <f t="shared" si="9"/>
        <v>0</v>
      </c>
      <c r="AR17">
        <f t="shared" si="10"/>
        <v>56.0475</v>
      </c>
      <c r="AS17">
        <f t="shared" si="11"/>
        <v>1</v>
      </c>
      <c r="AT17">
        <f t="shared" si="12"/>
        <v>0</v>
      </c>
      <c r="AU17" s="6">
        <f t="shared" si="13"/>
        <v>0</v>
      </c>
    </row>
    <row r="18" spans="1:47" ht="14.25">
      <c r="A18" s="4" t="s">
        <v>59</v>
      </c>
      <c r="B18" s="4" t="s">
        <v>60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P18">
        <f t="shared" si="0"/>
        <v>4</v>
      </c>
      <c r="Q18">
        <v>10</v>
      </c>
      <c r="R18">
        <v>8.67</v>
      </c>
      <c r="S18">
        <v>10</v>
      </c>
      <c r="T18">
        <v>7.95</v>
      </c>
      <c r="U18" s="5">
        <f t="shared" si="1"/>
        <v>9.155</v>
      </c>
      <c r="V18" s="4">
        <v>0</v>
      </c>
      <c r="W18" s="5">
        <f t="shared" si="2"/>
        <v>13.155</v>
      </c>
      <c r="Y18">
        <v>54</v>
      </c>
      <c r="Z18">
        <v>67</v>
      </c>
      <c r="AA18">
        <v>100</v>
      </c>
      <c r="AB18">
        <v>100</v>
      </c>
      <c r="AC18">
        <v>100</v>
      </c>
      <c r="AD18" s="5">
        <f t="shared" si="3"/>
        <v>32.1125</v>
      </c>
      <c r="AE18" s="5">
        <f t="shared" si="4"/>
        <v>99.2675</v>
      </c>
      <c r="AF18">
        <f t="shared" si="5"/>
        <v>1</v>
      </c>
      <c r="AG18">
        <f t="shared" si="6"/>
        <v>1</v>
      </c>
      <c r="AH18" s="6">
        <f t="shared" si="7"/>
        <v>10</v>
      </c>
      <c r="AK18" s="4"/>
      <c r="AL18">
        <f t="shared" si="8"/>
        <v>54</v>
      </c>
      <c r="AQ18">
        <f t="shared" si="9"/>
        <v>0</v>
      </c>
      <c r="AR18">
        <f t="shared" si="10"/>
        <v>67.155</v>
      </c>
      <c r="AS18">
        <f t="shared" si="11"/>
        <v>1</v>
      </c>
      <c r="AT18">
        <f t="shared" si="12"/>
        <v>0</v>
      </c>
      <c r="AU18" s="6">
        <f t="shared" si="13"/>
        <v>0</v>
      </c>
    </row>
    <row r="19" spans="1:47" ht="14.25">
      <c r="A19" s="4" t="s">
        <v>61</v>
      </c>
      <c r="B19" s="4" t="s">
        <v>62</v>
      </c>
      <c r="P19">
        <f t="shared" si="0"/>
        <v>0</v>
      </c>
      <c r="Q19">
        <v>6.07</v>
      </c>
      <c r="R19">
        <v>5.24</v>
      </c>
      <c r="S19" t="s">
        <v>34</v>
      </c>
      <c r="T19" t="s">
        <v>34</v>
      </c>
      <c r="U19" s="5">
        <f t="shared" si="1"/>
        <v>2.8275</v>
      </c>
      <c r="V19" s="4">
        <v>0</v>
      </c>
      <c r="W19" s="5">
        <f t="shared" si="2"/>
        <v>2.8275</v>
      </c>
      <c r="AD19" s="5">
        <f t="shared" si="3"/>
        <v>0</v>
      </c>
      <c r="AE19" s="5">
        <f t="shared" si="4"/>
        <v>2.8275</v>
      </c>
      <c r="AF19">
        <f t="shared" si="5"/>
        <v>0</v>
      </c>
      <c r="AG19">
        <f t="shared" si="6"/>
        <v>0</v>
      </c>
      <c r="AH19" s="6">
        <f t="shared" si="7"/>
        <v>0</v>
      </c>
      <c r="AK19" s="4"/>
      <c r="AL19">
        <f t="shared" si="8"/>
        <v>0</v>
      </c>
      <c r="AQ19">
        <f t="shared" si="9"/>
        <v>0</v>
      </c>
      <c r="AR19">
        <f t="shared" si="10"/>
        <v>2.8275</v>
      </c>
      <c r="AS19">
        <f t="shared" si="11"/>
        <v>0</v>
      </c>
      <c r="AT19">
        <f t="shared" si="12"/>
        <v>0</v>
      </c>
      <c r="AU19" s="6">
        <f t="shared" si="13"/>
        <v>0</v>
      </c>
    </row>
    <row r="20" spans="1:47" ht="14.25">
      <c r="A20" s="4" t="s">
        <v>63</v>
      </c>
      <c r="B20" s="4" t="s">
        <v>64</v>
      </c>
      <c r="P20">
        <f t="shared" si="0"/>
        <v>0</v>
      </c>
      <c r="U20" s="5">
        <f t="shared" si="1"/>
        <v>0</v>
      </c>
      <c r="V20" s="4">
        <v>0</v>
      </c>
      <c r="W20" s="5">
        <f t="shared" si="2"/>
        <v>0</v>
      </c>
      <c r="AD20" s="5">
        <f t="shared" si="3"/>
        <v>0</v>
      </c>
      <c r="AE20" s="5">
        <f t="shared" si="4"/>
        <v>0</v>
      </c>
      <c r="AF20">
        <f t="shared" si="5"/>
        <v>0</v>
      </c>
      <c r="AG20">
        <f t="shared" si="6"/>
        <v>0</v>
      </c>
      <c r="AH20" s="6">
        <f t="shared" si="7"/>
        <v>0</v>
      </c>
      <c r="AK20" s="4"/>
      <c r="AL20">
        <f t="shared" si="8"/>
        <v>0</v>
      </c>
      <c r="AQ20">
        <f t="shared" si="9"/>
        <v>0</v>
      </c>
      <c r="AR20">
        <f t="shared" si="10"/>
        <v>0</v>
      </c>
      <c r="AS20">
        <f t="shared" si="11"/>
        <v>0</v>
      </c>
      <c r="AT20">
        <f t="shared" si="12"/>
        <v>0</v>
      </c>
      <c r="AU20" s="6">
        <f t="shared" si="13"/>
        <v>0</v>
      </c>
    </row>
    <row r="21" spans="1:47" ht="14.25">
      <c r="A21" s="4" t="s">
        <v>65</v>
      </c>
      <c r="B21" s="4" t="s">
        <v>66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M21">
        <v>1</v>
      </c>
      <c r="N21">
        <v>1</v>
      </c>
      <c r="O21">
        <v>1</v>
      </c>
      <c r="P21">
        <f t="shared" si="0"/>
        <v>5</v>
      </c>
      <c r="Q21">
        <v>8.9</v>
      </c>
      <c r="R21">
        <v>6.52</v>
      </c>
      <c r="S21">
        <v>8.17</v>
      </c>
      <c r="T21">
        <v>8.43</v>
      </c>
      <c r="U21" s="5">
        <f t="shared" si="1"/>
        <v>8.004999999999999</v>
      </c>
      <c r="V21" s="4">
        <v>2.5</v>
      </c>
      <c r="W21" s="5">
        <f t="shared" si="2"/>
        <v>15.504999999999999</v>
      </c>
      <c r="Y21">
        <v>35</v>
      </c>
      <c r="Z21">
        <v>67</v>
      </c>
      <c r="AA21">
        <v>100</v>
      </c>
      <c r="AB21">
        <v>100</v>
      </c>
      <c r="AC21">
        <v>85</v>
      </c>
      <c r="AD21" s="5">
        <f t="shared" si="3"/>
        <v>30.8</v>
      </c>
      <c r="AE21" s="5">
        <f t="shared" si="4"/>
        <v>81.30499999999999</v>
      </c>
      <c r="AF21">
        <f t="shared" si="5"/>
        <v>1</v>
      </c>
      <c r="AG21">
        <f t="shared" si="6"/>
        <v>1</v>
      </c>
      <c r="AH21" s="6">
        <f t="shared" si="7"/>
        <v>9</v>
      </c>
      <c r="AK21" s="4"/>
      <c r="AL21">
        <f t="shared" si="8"/>
        <v>35</v>
      </c>
      <c r="AQ21">
        <f t="shared" si="9"/>
        <v>0</v>
      </c>
      <c r="AR21">
        <f t="shared" si="10"/>
        <v>50.504999999999995</v>
      </c>
      <c r="AS21">
        <f t="shared" si="11"/>
        <v>1</v>
      </c>
      <c r="AT21">
        <f t="shared" si="12"/>
        <v>0</v>
      </c>
      <c r="AU21" s="6">
        <f t="shared" si="13"/>
        <v>0</v>
      </c>
    </row>
    <row r="22" spans="1:47" ht="14.25">
      <c r="A22" s="4" t="s">
        <v>67</v>
      </c>
      <c r="B22" s="4" t="s">
        <v>68</v>
      </c>
      <c r="P22">
        <f t="shared" si="0"/>
        <v>0</v>
      </c>
      <c r="U22" s="5">
        <f t="shared" si="1"/>
        <v>0</v>
      </c>
      <c r="V22" s="4">
        <v>0</v>
      </c>
      <c r="W22" s="5">
        <f t="shared" si="2"/>
        <v>0</v>
      </c>
      <c r="AD22" s="5">
        <f t="shared" si="3"/>
        <v>0</v>
      </c>
      <c r="AE22" s="5">
        <f t="shared" si="4"/>
        <v>0</v>
      </c>
      <c r="AF22">
        <f t="shared" si="5"/>
        <v>0</v>
      </c>
      <c r="AG22">
        <f t="shared" si="6"/>
        <v>0</v>
      </c>
      <c r="AH22" s="6">
        <f t="shared" si="7"/>
        <v>0</v>
      </c>
      <c r="AK22" s="4"/>
      <c r="AL22">
        <f t="shared" si="8"/>
        <v>0</v>
      </c>
      <c r="AQ22">
        <f t="shared" si="9"/>
        <v>0</v>
      </c>
      <c r="AR22">
        <f t="shared" si="10"/>
        <v>0</v>
      </c>
      <c r="AS22">
        <f t="shared" si="11"/>
        <v>0</v>
      </c>
      <c r="AT22">
        <f t="shared" si="12"/>
        <v>0</v>
      </c>
      <c r="AU22" s="6">
        <f t="shared" si="13"/>
        <v>0</v>
      </c>
    </row>
    <row r="23" spans="1:47" ht="14.25">
      <c r="A23" s="4" t="s">
        <v>69</v>
      </c>
      <c r="B23" s="4" t="s">
        <v>70</v>
      </c>
      <c r="C23">
        <v>1</v>
      </c>
      <c r="D23">
        <v>1</v>
      </c>
      <c r="E23">
        <v>1</v>
      </c>
      <c r="F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P23">
        <f t="shared" si="0"/>
        <v>5</v>
      </c>
      <c r="Q23">
        <v>9.7</v>
      </c>
      <c r="R23">
        <v>9.1</v>
      </c>
      <c r="S23">
        <v>10</v>
      </c>
      <c r="T23">
        <v>7.71</v>
      </c>
      <c r="U23" s="5">
        <f t="shared" si="1"/>
        <v>9.1275</v>
      </c>
      <c r="V23" s="4">
        <v>5</v>
      </c>
      <c r="W23" s="5">
        <f t="shared" si="2"/>
        <v>19.127499999999998</v>
      </c>
      <c r="AD23" s="5">
        <f t="shared" si="3"/>
        <v>0</v>
      </c>
      <c r="AE23" s="5">
        <f t="shared" si="4"/>
        <v>19.127499999999998</v>
      </c>
      <c r="AF23">
        <f t="shared" si="5"/>
        <v>0</v>
      </c>
      <c r="AG23">
        <f t="shared" si="6"/>
        <v>0</v>
      </c>
      <c r="AH23" s="6">
        <f t="shared" si="7"/>
        <v>0</v>
      </c>
      <c r="AK23" s="4"/>
      <c r="AL23">
        <f t="shared" si="8"/>
        <v>0</v>
      </c>
      <c r="AQ23">
        <f t="shared" si="9"/>
        <v>0</v>
      </c>
      <c r="AR23">
        <f t="shared" si="10"/>
        <v>19.127499999999998</v>
      </c>
      <c r="AS23">
        <f t="shared" si="11"/>
        <v>0</v>
      </c>
      <c r="AT23">
        <f t="shared" si="12"/>
        <v>0</v>
      </c>
      <c r="AU23" s="6">
        <f t="shared" si="13"/>
        <v>0</v>
      </c>
    </row>
    <row r="24" spans="1:47" ht="14.25">
      <c r="A24" s="4" t="s">
        <v>71</v>
      </c>
      <c r="B24" s="4" t="s">
        <v>72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P24">
        <f t="shared" si="0"/>
        <v>4</v>
      </c>
      <c r="Q24">
        <v>10</v>
      </c>
      <c r="R24">
        <v>8.43</v>
      </c>
      <c r="S24">
        <v>10</v>
      </c>
      <c r="T24">
        <v>6.86</v>
      </c>
      <c r="U24" s="5">
        <f t="shared" si="1"/>
        <v>8.8225</v>
      </c>
      <c r="V24" s="4">
        <v>3</v>
      </c>
      <c r="W24" s="5">
        <f t="shared" si="2"/>
        <v>15.8225</v>
      </c>
      <c r="Y24">
        <v>0</v>
      </c>
      <c r="AD24" s="5">
        <f t="shared" si="3"/>
        <v>0</v>
      </c>
      <c r="AE24" s="5">
        <f t="shared" si="4"/>
        <v>15.8225</v>
      </c>
      <c r="AF24">
        <f t="shared" si="5"/>
        <v>0</v>
      </c>
      <c r="AG24">
        <f t="shared" si="6"/>
        <v>0</v>
      </c>
      <c r="AH24" s="6">
        <f t="shared" si="7"/>
        <v>0</v>
      </c>
      <c r="AK24" s="4">
        <v>26.5</v>
      </c>
      <c r="AL24">
        <f t="shared" si="8"/>
        <v>26.5</v>
      </c>
      <c r="AM24">
        <v>20</v>
      </c>
      <c r="AN24">
        <v>10</v>
      </c>
      <c r="AO24">
        <v>35</v>
      </c>
      <c r="AP24">
        <v>20</v>
      </c>
      <c r="AQ24">
        <f t="shared" si="9"/>
        <v>7.4375</v>
      </c>
      <c r="AR24">
        <f t="shared" si="10"/>
        <v>49.76</v>
      </c>
      <c r="AS24">
        <f t="shared" si="11"/>
        <v>1</v>
      </c>
      <c r="AT24">
        <f t="shared" si="12"/>
        <v>0</v>
      </c>
      <c r="AU24" s="6">
        <f t="shared" si="13"/>
        <v>5</v>
      </c>
    </row>
    <row r="25" spans="1:47" ht="14.25">
      <c r="A25" s="4" t="s">
        <v>73</v>
      </c>
      <c r="B25" s="4" t="s">
        <v>74</v>
      </c>
      <c r="C25">
        <v>1</v>
      </c>
      <c r="D25">
        <v>1</v>
      </c>
      <c r="E25">
        <v>1</v>
      </c>
      <c r="F25">
        <v>1</v>
      </c>
      <c r="P25">
        <f t="shared" si="0"/>
        <v>2</v>
      </c>
      <c r="Q25">
        <v>9.8</v>
      </c>
      <c r="R25">
        <v>8.57</v>
      </c>
      <c r="S25">
        <v>7.61</v>
      </c>
      <c r="T25">
        <v>8.81</v>
      </c>
      <c r="U25" s="5">
        <f t="shared" si="1"/>
        <v>8.6975</v>
      </c>
      <c r="V25" s="4">
        <v>1.5</v>
      </c>
      <c r="W25" s="5">
        <f t="shared" si="2"/>
        <v>12.1975</v>
      </c>
      <c r="AD25" s="5">
        <f t="shared" si="3"/>
        <v>0</v>
      </c>
      <c r="AE25" s="5">
        <f t="shared" si="4"/>
        <v>12.1975</v>
      </c>
      <c r="AF25">
        <f t="shared" si="5"/>
        <v>0</v>
      </c>
      <c r="AG25">
        <f t="shared" si="6"/>
        <v>0</v>
      </c>
      <c r="AH25" s="6">
        <f t="shared" si="7"/>
        <v>0</v>
      </c>
      <c r="AK25" s="4">
        <v>22</v>
      </c>
      <c r="AL25">
        <f t="shared" si="8"/>
        <v>22</v>
      </c>
      <c r="AM25">
        <v>100</v>
      </c>
      <c r="AN25">
        <v>100</v>
      </c>
      <c r="AO25">
        <v>50</v>
      </c>
      <c r="AP25">
        <v>100</v>
      </c>
      <c r="AQ25">
        <f t="shared" si="9"/>
        <v>30.625</v>
      </c>
      <c r="AR25">
        <f t="shared" si="10"/>
        <v>64.82249999999999</v>
      </c>
      <c r="AS25">
        <f t="shared" si="11"/>
        <v>1</v>
      </c>
      <c r="AT25">
        <f t="shared" si="12"/>
        <v>1</v>
      </c>
      <c r="AU25" s="6">
        <f t="shared" si="13"/>
        <v>7</v>
      </c>
    </row>
    <row r="26" spans="1:47" ht="14.25">
      <c r="A26" s="4" t="s">
        <v>75</v>
      </c>
      <c r="B26" s="4" t="s">
        <v>76</v>
      </c>
      <c r="C26">
        <v>1</v>
      </c>
      <c r="D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O26">
        <v>1</v>
      </c>
      <c r="P26">
        <f t="shared" si="0"/>
        <v>5</v>
      </c>
      <c r="Q26">
        <v>10</v>
      </c>
      <c r="R26">
        <v>10</v>
      </c>
      <c r="S26">
        <v>10</v>
      </c>
      <c r="T26">
        <v>10</v>
      </c>
      <c r="U26" s="5">
        <f t="shared" si="1"/>
        <v>10</v>
      </c>
      <c r="V26" s="4">
        <v>5</v>
      </c>
      <c r="W26" s="5">
        <f t="shared" si="2"/>
        <v>20</v>
      </c>
      <c r="AD26" s="5">
        <f t="shared" si="3"/>
        <v>0</v>
      </c>
      <c r="AE26" s="5">
        <f t="shared" si="4"/>
        <v>20</v>
      </c>
      <c r="AF26">
        <f t="shared" si="5"/>
        <v>0</v>
      </c>
      <c r="AG26">
        <f t="shared" si="6"/>
        <v>0</v>
      </c>
      <c r="AH26" s="6">
        <f t="shared" si="7"/>
        <v>0</v>
      </c>
      <c r="AK26" s="4">
        <v>29</v>
      </c>
      <c r="AL26">
        <f t="shared" si="8"/>
        <v>29</v>
      </c>
      <c r="AM26">
        <v>0</v>
      </c>
      <c r="AN26">
        <v>30</v>
      </c>
      <c r="AO26">
        <v>0</v>
      </c>
      <c r="AP26">
        <v>50</v>
      </c>
      <c r="AQ26">
        <f t="shared" si="9"/>
        <v>7</v>
      </c>
      <c r="AR26">
        <f t="shared" si="10"/>
        <v>56</v>
      </c>
      <c r="AS26">
        <f t="shared" si="11"/>
        <v>1</v>
      </c>
      <c r="AT26">
        <f t="shared" si="12"/>
        <v>0</v>
      </c>
      <c r="AU26" s="6">
        <f t="shared" si="13"/>
        <v>5</v>
      </c>
    </row>
    <row r="27" spans="1:47" ht="14.25">
      <c r="A27" s="4" t="s">
        <v>77</v>
      </c>
      <c r="B27" s="4" t="s">
        <v>78</v>
      </c>
      <c r="C27">
        <v>1</v>
      </c>
      <c r="D27">
        <v>1</v>
      </c>
      <c r="E27">
        <v>1</v>
      </c>
      <c r="F27">
        <v>1</v>
      </c>
      <c r="G27">
        <v>1</v>
      </c>
      <c r="I27">
        <v>1</v>
      </c>
      <c r="P27">
        <f t="shared" si="0"/>
        <v>3</v>
      </c>
      <c r="Q27">
        <v>10</v>
      </c>
      <c r="R27">
        <v>9.52</v>
      </c>
      <c r="S27">
        <v>8.17</v>
      </c>
      <c r="T27">
        <v>6.14</v>
      </c>
      <c r="U27" s="5">
        <f t="shared" si="1"/>
        <v>8.4575</v>
      </c>
      <c r="V27" s="4">
        <v>3.5</v>
      </c>
      <c r="W27" s="5">
        <f t="shared" si="2"/>
        <v>14.9575</v>
      </c>
      <c r="Y27">
        <v>48.5</v>
      </c>
      <c r="Z27">
        <v>67</v>
      </c>
      <c r="AA27">
        <v>100</v>
      </c>
      <c r="AB27">
        <v>100</v>
      </c>
      <c r="AC27">
        <v>50</v>
      </c>
      <c r="AD27" s="5">
        <f t="shared" si="3"/>
        <v>27.7375</v>
      </c>
      <c r="AE27" s="5">
        <f t="shared" si="4"/>
        <v>91.195</v>
      </c>
      <c r="AF27">
        <f t="shared" si="5"/>
        <v>1</v>
      </c>
      <c r="AG27">
        <f t="shared" si="6"/>
        <v>1</v>
      </c>
      <c r="AH27" s="6">
        <f t="shared" si="7"/>
        <v>10</v>
      </c>
      <c r="AK27" s="4"/>
      <c r="AL27">
        <f t="shared" si="8"/>
        <v>48.5</v>
      </c>
      <c r="AQ27">
        <f t="shared" si="9"/>
        <v>0</v>
      </c>
      <c r="AR27">
        <f t="shared" si="10"/>
        <v>63.457499999999996</v>
      </c>
      <c r="AS27">
        <f t="shared" si="11"/>
        <v>1</v>
      </c>
      <c r="AT27">
        <f t="shared" si="12"/>
        <v>0</v>
      </c>
      <c r="AU27" s="6">
        <f t="shared" si="13"/>
        <v>0</v>
      </c>
    </row>
    <row r="28" spans="1:47" ht="14.25">
      <c r="A28" s="4" t="s">
        <v>79</v>
      </c>
      <c r="B28" s="4" t="s">
        <v>80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L28">
        <v>1</v>
      </c>
      <c r="M28">
        <v>1</v>
      </c>
      <c r="N28">
        <v>1</v>
      </c>
      <c r="P28">
        <f t="shared" si="0"/>
        <v>5</v>
      </c>
      <c r="Q28">
        <v>8.1</v>
      </c>
      <c r="R28">
        <v>10</v>
      </c>
      <c r="S28" t="s">
        <v>34</v>
      </c>
      <c r="T28">
        <v>8.43</v>
      </c>
      <c r="U28" s="5">
        <f t="shared" si="1"/>
        <v>6.6325</v>
      </c>
      <c r="V28" s="4">
        <v>5</v>
      </c>
      <c r="W28" s="5">
        <f t="shared" si="2"/>
        <v>16.6325</v>
      </c>
      <c r="AD28" s="5">
        <f t="shared" si="3"/>
        <v>0</v>
      </c>
      <c r="AE28" s="5">
        <f t="shared" si="4"/>
        <v>16.6325</v>
      </c>
      <c r="AF28">
        <f t="shared" si="5"/>
        <v>0</v>
      </c>
      <c r="AG28">
        <f t="shared" si="6"/>
        <v>0</v>
      </c>
      <c r="AH28" s="6">
        <f t="shared" si="7"/>
        <v>0</v>
      </c>
      <c r="AK28" s="4">
        <v>32</v>
      </c>
      <c r="AL28">
        <f t="shared" si="8"/>
        <v>32</v>
      </c>
      <c r="AM28">
        <v>50</v>
      </c>
      <c r="AN28">
        <v>15</v>
      </c>
      <c r="AO28">
        <v>40</v>
      </c>
      <c r="AP28">
        <v>90</v>
      </c>
      <c r="AQ28">
        <f t="shared" si="9"/>
        <v>17.0625</v>
      </c>
      <c r="AR28">
        <f t="shared" si="10"/>
        <v>65.695</v>
      </c>
      <c r="AS28">
        <f t="shared" si="11"/>
        <v>1</v>
      </c>
      <c r="AT28">
        <f t="shared" si="12"/>
        <v>1</v>
      </c>
      <c r="AU28" s="6">
        <f t="shared" si="13"/>
        <v>7</v>
      </c>
    </row>
    <row r="29" spans="1:47" ht="14.25">
      <c r="A29" s="4" t="s">
        <v>81</v>
      </c>
      <c r="B29" s="4" t="s">
        <v>82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P29">
        <f t="shared" si="0"/>
        <v>5</v>
      </c>
      <c r="Q29">
        <v>10</v>
      </c>
      <c r="R29">
        <v>9.52</v>
      </c>
      <c r="S29">
        <v>10</v>
      </c>
      <c r="T29">
        <v>3.24</v>
      </c>
      <c r="U29" s="5">
        <f t="shared" si="1"/>
        <v>8.19</v>
      </c>
      <c r="V29" s="4">
        <v>4</v>
      </c>
      <c r="W29" s="5">
        <f t="shared" si="2"/>
        <v>17.189999999999998</v>
      </c>
      <c r="Y29">
        <v>48</v>
      </c>
      <c r="Z29">
        <v>90</v>
      </c>
      <c r="AA29">
        <v>100</v>
      </c>
      <c r="AB29">
        <v>100</v>
      </c>
      <c r="AC29">
        <v>50</v>
      </c>
      <c r="AD29" s="5">
        <f t="shared" si="3"/>
        <v>29.75</v>
      </c>
      <c r="AE29" s="5">
        <f t="shared" si="4"/>
        <v>94.94</v>
      </c>
      <c r="AF29">
        <f t="shared" si="5"/>
        <v>1</v>
      </c>
      <c r="AG29">
        <f t="shared" si="6"/>
        <v>1</v>
      </c>
      <c r="AH29" s="6">
        <f t="shared" si="7"/>
        <v>10</v>
      </c>
      <c r="AK29" s="4"/>
      <c r="AL29">
        <f t="shared" si="8"/>
        <v>48</v>
      </c>
      <c r="AQ29">
        <f t="shared" si="9"/>
        <v>0</v>
      </c>
      <c r="AR29">
        <f t="shared" si="10"/>
        <v>65.19</v>
      </c>
      <c r="AS29">
        <f t="shared" si="11"/>
        <v>1</v>
      </c>
      <c r="AT29">
        <f t="shared" si="12"/>
        <v>0</v>
      </c>
      <c r="AU29" s="6">
        <f t="shared" si="13"/>
        <v>0</v>
      </c>
    </row>
    <row r="30" spans="1:47" ht="14.25">
      <c r="A30" s="4" t="s">
        <v>83</v>
      </c>
      <c r="B30" s="4" t="s">
        <v>84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K30">
        <v>1</v>
      </c>
      <c r="L30">
        <v>1</v>
      </c>
      <c r="P30">
        <f t="shared" si="0"/>
        <v>4.5</v>
      </c>
      <c r="Q30">
        <v>10</v>
      </c>
      <c r="R30">
        <v>7.52</v>
      </c>
      <c r="S30">
        <v>10</v>
      </c>
      <c r="T30">
        <v>10</v>
      </c>
      <c r="U30" s="5">
        <f t="shared" si="1"/>
        <v>9.379999999999999</v>
      </c>
      <c r="V30" s="4">
        <v>5</v>
      </c>
      <c r="W30" s="5">
        <f t="shared" si="2"/>
        <v>18.88</v>
      </c>
      <c r="Y30">
        <v>55</v>
      </c>
      <c r="AD30" s="5">
        <f t="shared" si="3"/>
        <v>0</v>
      </c>
      <c r="AE30" s="5">
        <f t="shared" si="4"/>
        <v>73.88</v>
      </c>
      <c r="AF30">
        <f t="shared" si="5"/>
        <v>1</v>
      </c>
      <c r="AG30">
        <f t="shared" si="6"/>
        <v>0</v>
      </c>
      <c r="AH30" s="6">
        <f t="shared" si="7"/>
        <v>0</v>
      </c>
      <c r="AK30" s="4"/>
      <c r="AL30">
        <f t="shared" si="8"/>
        <v>55</v>
      </c>
      <c r="AM30">
        <v>0</v>
      </c>
      <c r="AN30">
        <v>50</v>
      </c>
      <c r="AO30">
        <v>80</v>
      </c>
      <c r="AP30">
        <v>70</v>
      </c>
      <c r="AQ30">
        <f t="shared" si="9"/>
        <v>17.5</v>
      </c>
      <c r="AR30">
        <f t="shared" si="10"/>
        <v>91.38</v>
      </c>
      <c r="AS30">
        <f t="shared" si="11"/>
        <v>1</v>
      </c>
      <c r="AT30">
        <f t="shared" si="12"/>
        <v>1</v>
      </c>
      <c r="AU30" s="6">
        <f t="shared" si="13"/>
        <v>10</v>
      </c>
    </row>
    <row r="31" spans="1:47" ht="14.25">
      <c r="A31" s="4" t="s">
        <v>85</v>
      </c>
      <c r="B31" s="4" t="s">
        <v>86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L31">
        <v>1</v>
      </c>
      <c r="M31">
        <v>1</v>
      </c>
      <c r="O31">
        <v>1</v>
      </c>
      <c r="P31">
        <f t="shared" si="0"/>
        <v>5</v>
      </c>
      <c r="Q31">
        <v>6.5</v>
      </c>
      <c r="R31" t="s">
        <v>34</v>
      </c>
      <c r="S31">
        <v>8.17</v>
      </c>
      <c r="T31" t="s">
        <v>34</v>
      </c>
      <c r="U31" s="5">
        <f t="shared" si="1"/>
        <v>3.6675</v>
      </c>
      <c r="V31" s="4">
        <v>0.5</v>
      </c>
      <c r="W31" s="5">
        <f t="shared" si="2"/>
        <v>9.1675</v>
      </c>
      <c r="AD31" s="5">
        <f t="shared" si="3"/>
        <v>0</v>
      </c>
      <c r="AE31" s="5">
        <f t="shared" si="4"/>
        <v>9.1675</v>
      </c>
      <c r="AF31">
        <f t="shared" si="5"/>
        <v>0</v>
      </c>
      <c r="AG31">
        <f t="shared" si="6"/>
        <v>0</v>
      </c>
      <c r="AH31" s="6">
        <f t="shared" si="7"/>
        <v>0</v>
      </c>
      <c r="AK31" s="4"/>
      <c r="AL31">
        <f t="shared" si="8"/>
        <v>0</v>
      </c>
      <c r="AQ31">
        <f t="shared" si="9"/>
        <v>0</v>
      </c>
      <c r="AR31">
        <f t="shared" si="10"/>
        <v>9.1675</v>
      </c>
      <c r="AS31">
        <f t="shared" si="11"/>
        <v>0</v>
      </c>
      <c r="AT31">
        <f t="shared" si="12"/>
        <v>0</v>
      </c>
      <c r="AU31" s="6">
        <f t="shared" si="13"/>
        <v>0</v>
      </c>
    </row>
    <row r="32" spans="1:47" ht="14.25">
      <c r="A32" s="4" t="s">
        <v>87</v>
      </c>
      <c r="B32" s="4" t="s">
        <v>88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K32">
        <v>1</v>
      </c>
      <c r="N32">
        <v>1</v>
      </c>
      <c r="O32">
        <v>1</v>
      </c>
      <c r="P32">
        <f t="shared" si="0"/>
        <v>5</v>
      </c>
      <c r="Q32">
        <v>7.65</v>
      </c>
      <c r="R32">
        <v>7.95</v>
      </c>
      <c r="S32">
        <v>10</v>
      </c>
      <c r="T32">
        <v>8.43</v>
      </c>
      <c r="U32" s="5">
        <f t="shared" si="1"/>
        <v>8.5075</v>
      </c>
      <c r="V32" s="4">
        <v>5</v>
      </c>
      <c r="W32" s="5">
        <f t="shared" si="2"/>
        <v>18.5075</v>
      </c>
      <c r="AD32" s="5">
        <f t="shared" si="3"/>
        <v>0</v>
      </c>
      <c r="AE32" s="5">
        <f t="shared" si="4"/>
        <v>18.5075</v>
      </c>
      <c r="AF32">
        <f t="shared" si="5"/>
        <v>0</v>
      </c>
      <c r="AG32">
        <f t="shared" si="6"/>
        <v>0</v>
      </c>
      <c r="AH32" s="6">
        <f t="shared" si="7"/>
        <v>0</v>
      </c>
      <c r="AK32" s="4"/>
      <c r="AL32">
        <f t="shared" si="8"/>
        <v>0</v>
      </c>
      <c r="AQ32">
        <f t="shared" si="9"/>
        <v>0</v>
      </c>
      <c r="AR32">
        <f t="shared" si="10"/>
        <v>18.5075</v>
      </c>
      <c r="AS32">
        <f t="shared" si="11"/>
        <v>0</v>
      </c>
      <c r="AT32">
        <f t="shared" si="12"/>
        <v>0</v>
      </c>
      <c r="AU32" s="6">
        <f t="shared" si="13"/>
        <v>0</v>
      </c>
    </row>
    <row r="33" spans="1:47" ht="14.25">
      <c r="A33" s="4" t="s">
        <v>89</v>
      </c>
      <c r="B33" s="4" t="s">
        <v>90</v>
      </c>
      <c r="P33">
        <f t="shared" si="0"/>
        <v>0</v>
      </c>
      <c r="Q33">
        <v>8.9</v>
      </c>
      <c r="R33">
        <v>10</v>
      </c>
      <c r="S33">
        <v>10</v>
      </c>
      <c r="T33">
        <v>6.38</v>
      </c>
      <c r="U33" s="5">
        <f t="shared" si="1"/>
        <v>8.82</v>
      </c>
      <c r="V33" s="4">
        <v>0</v>
      </c>
      <c r="W33" s="5">
        <f t="shared" si="2"/>
        <v>8.82</v>
      </c>
      <c r="Y33">
        <v>23</v>
      </c>
      <c r="Z33">
        <v>35</v>
      </c>
      <c r="AA33">
        <v>33</v>
      </c>
      <c r="AB33">
        <v>50</v>
      </c>
      <c r="AC33">
        <v>0</v>
      </c>
      <c r="AD33" s="5">
        <f t="shared" si="3"/>
        <v>10.325</v>
      </c>
      <c r="AE33" s="5">
        <f t="shared" si="4"/>
        <v>42.144999999999996</v>
      </c>
      <c r="AF33">
        <f t="shared" si="5"/>
        <v>1</v>
      </c>
      <c r="AG33">
        <f t="shared" si="6"/>
        <v>0</v>
      </c>
      <c r="AH33" s="6">
        <f t="shared" si="7"/>
        <v>5</v>
      </c>
      <c r="AK33" s="4"/>
      <c r="AL33">
        <f t="shared" si="8"/>
        <v>23</v>
      </c>
      <c r="AM33">
        <v>20</v>
      </c>
      <c r="AN33">
        <v>90</v>
      </c>
      <c r="AO33">
        <v>40</v>
      </c>
      <c r="AP33">
        <v>70</v>
      </c>
      <c r="AQ33">
        <f t="shared" si="9"/>
        <v>19.25</v>
      </c>
      <c r="AR33">
        <f t="shared" si="10"/>
        <v>51.07</v>
      </c>
      <c r="AS33">
        <f t="shared" si="11"/>
        <v>1</v>
      </c>
      <c r="AT33">
        <f t="shared" si="12"/>
        <v>1</v>
      </c>
      <c r="AU33" s="6">
        <f t="shared" si="13"/>
        <v>6</v>
      </c>
    </row>
    <row r="34" spans="1:47" ht="12.75">
      <c r="A34" s="4" t="s">
        <v>91</v>
      </c>
      <c r="B34" s="4" t="s">
        <v>92</v>
      </c>
      <c r="P34">
        <f t="shared" si="0"/>
        <v>0</v>
      </c>
      <c r="Q34">
        <v>6.15</v>
      </c>
      <c r="R34">
        <v>9.1</v>
      </c>
      <c r="S34">
        <v>8.94</v>
      </c>
      <c r="T34">
        <v>2.33</v>
      </c>
      <c r="U34" s="5">
        <f t="shared" si="1"/>
        <v>6.63</v>
      </c>
      <c r="V34" s="4">
        <v>0</v>
      </c>
      <c r="W34" s="5">
        <f t="shared" si="2"/>
        <v>6.63</v>
      </c>
      <c r="AD34" s="5">
        <f t="shared" si="3"/>
        <v>0</v>
      </c>
      <c r="AE34" s="5">
        <f t="shared" si="4"/>
        <v>6.63</v>
      </c>
      <c r="AF34">
        <f t="shared" si="5"/>
        <v>0</v>
      </c>
      <c r="AG34">
        <f t="shared" si="6"/>
        <v>0</v>
      </c>
      <c r="AH34" s="6">
        <f t="shared" si="7"/>
        <v>0</v>
      </c>
      <c r="AK34" s="4"/>
      <c r="AL34">
        <f t="shared" si="8"/>
        <v>0</v>
      </c>
      <c r="AQ34">
        <f t="shared" si="9"/>
        <v>0</v>
      </c>
      <c r="AR34">
        <f t="shared" si="10"/>
        <v>6.63</v>
      </c>
      <c r="AS34">
        <f t="shared" si="11"/>
        <v>0</v>
      </c>
      <c r="AT34">
        <f t="shared" si="12"/>
        <v>0</v>
      </c>
      <c r="AU34" s="6">
        <f t="shared" si="13"/>
        <v>0</v>
      </c>
    </row>
    <row r="35" spans="1:47" ht="12.75">
      <c r="A35" s="4" t="s">
        <v>93</v>
      </c>
      <c r="B35" s="4" t="s">
        <v>94</v>
      </c>
      <c r="C35">
        <v>1</v>
      </c>
      <c r="D35">
        <v>1</v>
      </c>
      <c r="E35">
        <v>1</v>
      </c>
      <c r="G35">
        <v>1</v>
      </c>
      <c r="I35">
        <v>1</v>
      </c>
      <c r="J35">
        <v>1</v>
      </c>
      <c r="K35">
        <v>1</v>
      </c>
      <c r="P35">
        <f t="shared" si="0"/>
        <v>3.5</v>
      </c>
      <c r="Q35">
        <v>10</v>
      </c>
      <c r="R35">
        <v>7.48</v>
      </c>
      <c r="S35">
        <v>8.17</v>
      </c>
      <c r="T35">
        <v>3.86</v>
      </c>
      <c r="U35" s="5">
        <f t="shared" si="1"/>
        <v>7.3775</v>
      </c>
      <c r="V35" s="4">
        <v>3</v>
      </c>
      <c r="W35" s="5">
        <f t="shared" si="2"/>
        <v>13.877500000000001</v>
      </c>
      <c r="AD35" s="5">
        <f t="shared" si="3"/>
        <v>0</v>
      </c>
      <c r="AE35" s="5">
        <f t="shared" si="4"/>
        <v>13.877500000000001</v>
      </c>
      <c r="AF35">
        <f t="shared" si="5"/>
        <v>0</v>
      </c>
      <c r="AG35">
        <f t="shared" si="6"/>
        <v>0</v>
      </c>
      <c r="AH35" s="6">
        <f t="shared" si="7"/>
        <v>0</v>
      </c>
      <c r="AK35" s="4"/>
      <c r="AL35">
        <f t="shared" si="8"/>
        <v>0</v>
      </c>
      <c r="AQ35">
        <f t="shared" si="9"/>
        <v>0</v>
      </c>
      <c r="AR35">
        <f t="shared" si="10"/>
        <v>13.877500000000001</v>
      </c>
      <c r="AS35">
        <f t="shared" si="11"/>
        <v>0</v>
      </c>
      <c r="AT35">
        <f t="shared" si="12"/>
        <v>0</v>
      </c>
      <c r="AU35" s="6">
        <f t="shared" si="13"/>
        <v>0</v>
      </c>
    </row>
    <row r="36" spans="1:47" ht="12.75">
      <c r="A36" s="4" t="s">
        <v>95</v>
      </c>
      <c r="B36" s="4" t="s">
        <v>96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f t="shared" si="0"/>
        <v>5</v>
      </c>
      <c r="Q36">
        <v>10</v>
      </c>
      <c r="R36">
        <v>6.52</v>
      </c>
      <c r="S36">
        <v>8.17</v>
      </c>
      <c r="T36">
        <v>4</v>
      </c>
      <c r="U36" s="5">
        <f t="shared" si="1"/>
        <v>7.172499999999999</v>
      </c>
      <c r="V36" s="4">
        <v>5</v>
      </c>
      <c r="W36" s="5">
        <f t="shared" si="2"/>
        <v>17.1725</v>
      </c>
      <c r="Y36">
        <v>29.15</v>
      </c>
      <c r="Z36">
        <v>67</v>
      </c>
      <c r="AA36">
        <v>100</v>
      </c>
      <c r="AB36">
        <v>100</v>
      </c>
      <c r="AC36">
        <v>20</v>
      </c>
      <c r="AD36" s="5">
        <f t="shared" si="3"/>
        <v>25.1125</v>
      </c>
      <c r="AE36" s="5">
        <f t="shared" si="4"/>
        <v>71.435</v>
      </c>
      <c r="AF36">
        <f t="shared" si="5"/>
        <v>1</v>
      </c>
      <c r="AG36">
        <f t="shared" si="6"/>
        <v>1</v>
      </c>
      <c r="AH36" s="6">
        <f t="shared" si="7"/>
        <v>8</v>
      </c>
      <c r="AK36" s="4"/>
      <c r="AL36">
        <f t="shared" si="8"/>
        <v>29.15</v>
      </c>
      <c r="AQ36">
        <f t="shared" si="9"/>
        <v>0</v>
      </c>
      <c r="AR36">
        <f t="shared" si="10"/>
        <v>46.3225</v>
      </c>
      <c r="AS36">
        <f t="shared" si="11"/>
        <v>1</v>
      </c>
      <c r="AT36">
        <f t="shared" si="12"/>
        <v>0</v>
      </c>
      <c r="AU36" s="6">
        <f t="shared" si="13"/>
        <v>0</v>
      </c>
    </row>
    <row r="37" spans="1:47" ht="12.75">
      <c r="A37" s="4" t="s">
        <v>97</v>
      </c>
      <c r="B37" s="4" t="s">
        <v>98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f t="shared" si="0"/>
        <v>5</v>
      </c>
      <c r="U37" s="5">
        <f t="shared" si="1"/>
        <v>0</v>
      </c>
      <c r="V37" s="4">
        <v>4.5</v>
      </c>
      <c r="W37" s="5">
        <f t="shared" si="2"/>
        <v>9.5</v>
      </c>
      <c r="Y37">
        <v>29</v>
      </c>
      <c r="Z37">
        <v>0</v>
      </c>
      <c r="AA37">
        <v>0</v>
      </c>
      <c r="AB37">
        <v>0</v>
      </c>
      <c r="AC37">
        <v>0</v>
      </c>
      <c r="AD37" s="5">
        <f t="shared" si="3"/>
        <v>0</v>
      </c>
      <c r="AE37" s="5">
        <f t="shared" si="4"/>
        <v>38.5</v>
      </c>
      <c r="AF37">
        <f t="shared" si="5"/>
        <v>1</v>
      </c>
      <c r="AG37">
        <f t="shared" si="6"/>
        <v>0</v>
      </c>
      <c r="AH37" s="6">
        <f t="shared" si="7"/>
        <v>5</v>
      </c>
      <c r="AK37" s="4"/>
      <c r="AL37">
        <f t="shared" si="8"/>
        <v>29</v>
      </c>
      <c r="AM37">
        <v>15</v>
      </c>
      <c r="AN37">
        <v>0</v>
      </c>
      <c r="AO37">
        <v>15</v>
      </c>
      <c r="AP37">
        <v>0</v>
      </c>
      <c r="AQ37">
        <f t="shared" si="9"/>
        <v>2.625</v>
      </c>
      <c r="AR37">
        <f t="shared" si="10"/>
        <v>41.125</v>
      </c>
      <c r="AS37">
        <f t="shared" si="11"/>
        <v>1</v>
      </c>
      <c r="AT37">
        <f t="shared" si="12"/>
        <v>0</v>
      </c>
      <c r="AU37" s="6">
        <f t="shared" si="13"/>
        <v>5</v>
      </c>
    </row>
    <row r="38" spans="1:47" ht="14.25">
      <c r="A38" s="4" t="s">
        <v>99</v>
      </c>
      <c r="B38" s="4" t="s">
        <v>100</v>
      </c>
      <c r="C38">
        <v>1</v>
      </c>
      <c r="D38">
        <v>1</v>
      </c>
      <c r="E38">
        <v>1</v>
      </c>
      <c r="F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P38">
        <f t="shared" si="0"/>
        <v>5</v>
      </c>
      <c r="Q38">
        <v>10</v>
      </c>
      <c r="R38">
        <v>9.1</v>
      </c>
      <c r="S38">
        <v>10</v>
      </c>
      <c r="T38">
        <v>10</v>
      </c>
      <c r="U38" s="5">
        <f t="shared" si="1"/>
        <v>9.775</v>
      </c>
      <c r="V38" s="4">
        <v>5</v>
      </c>
      <c r="W38" s="5">
        <f t="shared" si="2"/>
        <v>19.775</v>
      </c>
      <c r="AD38" s="5">
        <f t="shared" si="3"/>
        <v>0</v>
      </c>
      <c r="AE38" s="5">
        <f t="shared" si="4"/>
        <v>19.775</v>
      </c>
      <c r="AF38">
        <f t="shared" si="5"/>
        <v>0</v>
      </c>
      <c r="AG38">
        <f t="shared" si="6"/>
        <v>0</v>
      </c>
      <c r="AH38" s="6">
        <f t="shared" si="7"/>
        <v>0</v>
      </c>
      <c r="AK38" s="4">
        <v>26</v>
      </c>
      <c r="AL38">
        <f t="shared" si="8"/>
        <v>26</v>
      </c>
      <c r="AQ38">
        <f t="shared" si="9"/>
        <v>0</v>
      </c>
      <c r="AR38">
        <f t="shared" si="10"/>
        <v>45.775</v>
      </c>
      <c r="AS38">
        <f t="shared" si="11"/>
        <v>1</v>
      </c>
      <c r="AT38">
        <f t="shared" si="12"/>
        <v>0</v>
      </c>
      <c r="AU38" s="6">
        <f t="shared" si="13"/>
        <v>0</v>
      </c>
    </row>
    <row r="39" spans="1:47" ht="14.25">
      <c r="A39" s="4" t="s">
        <v>101</v>
      </c>
      <c r="B39" s="4" t="s">
        <v>102</v>
      </c>
      <c r="P39">
        <f t="shared" si="0"/>
        <v>0</v>
      </c>
      <c r="Q39">
        <v>6.5</v>
      </c>
      <c r="R39">
        <v>2.52</v>
      </c>
      <c r="S39">
        <v>10</v>
      </c>
      <c r="T39">
        <v>8.07</v>
      </c>
      <c r="U39" s="5">
        <f t="shared" si="1"/>
        <v>6.7725</v>
      </c>
      <c r="V39" s="4">
        <v>3.5</v>
      </c>
      <c r="W39" s="5">
        <f t="shared" si="2"/>
        <v>10.2725</v>
      </c>
      <c r="Y39">
        <v>33.5</v>
      </c>
      <c r="AD39" s="5">
        <f t="shared" si="3"/>
        <v>0</v>
      </c>
      <c r="AE39" s="5">
        <f t="shared" si="4"/>
        <v>43.7725</v>
      </c>
      <c r="AF39">
        <f t="shared" si="5"/>
        <v>1</v>
      </c>
      <c r="AG39">
        <f t="shared" si="6"/>
        <v>0</v>
      </c>
      <c r="AH39" s="6">
        <f t="shared" si="7"/>
        <v>0</v>
      </c>
      <c r="AK39" s="4"/>
      <c r="AL39">
        <f t="shared" si="8"/>
        <v>33.5</v>
      </c>
      <c r="AQ39">
        <f t="shared" si="9"/>
        <v>0</v>
      </c>
      <c r="AR39">
        <f t="shared" si="10"/>
        <v>43.7725</v>
      </c>
      <c r="AS39">
        <f t="shared" si="11"/>
        <v>1</v>
      </c>
      <c r="AT39">
        <f t="shared" si="12"/>
        <v>0</v>
      </c>
      <c r="AU39" s="6">
        <f t="shared" si="13"/>
        <v>0</v>
      </c>
    </row>
    <row r="40" spans="1:47" ht="14.25">
      <c r="A40" s="4" t="s">
        <v>103</v>
      </c>
      <c r="B40" s="4" t="s">
        <v>104</v>
      </c>
      <c r="C40">
        <v>1</v>
      </c>
      <c r="D40">
        <v>1</v>
      </c>
      <c r="E40">
        <v>1</v>
      </c>
      <c r="F40">
        <v>1</v>
      </c>
      <c r="G40">
        <v>1</v>
      </c>
      <c r="P40">
        <f t="shared" si="0"/>
        <v>2.5</v>
      </c>
      <c r="Q40">
        <v>9.03</v>
      </c>
      <c r="R40">
        <v>8.43</v>
      </c>
      <c r="S40">
        <v>10</v>
      </c>
      <c r="T40">
        <v>8.43</v>
      </c>
      <c r="U40" s="5">
        <f t="shared" si="1"/>
        <v>8.9725</v>
      </c>
      <c r="V40" s="4">
        <v>0</v>
      </c>
      <c r="W40" s="5">
        <f t="shared" si="2"/>
        <v>11.4725</v>
      </c>
      <c r="AD40" s="5">
        <f t="shared" si="3"/>
        <v>0</v>
      </c>
      <c r="AE40" s="5">
        <f t="shared" si="4"/>
        <v>11.4725</v>
      </c>
      <c r="AF40">
        <f t="shared" si="5"/>
        <v>0</v>
      </c>
      <c r="AG40">
        <f t="shared" si="6"/>
        <v>0</v>
      </c>
      <c r="AH40" s="6">
        <f t="shared" si="7"/>
        <v>0</v>
      </c>
      <c r="AK40" s="4">
        <v>33.5</v>
      </c>
      <c r="AL40">
        <f t="shared" si="8"/>
        <v>33.5</v>
      </c>
      <c r="AQ40">
        <f t="shared" si="9"/>
        <v>0</v>
      </c>
      <c r="AR40">
        <f t="shared" si="10"/>
        <v>44.9725</v>
      </c>
      <c r="AS40">
        <f t="shared" si="11"/>
        <v>1</v>
      </c>
      <c r="AT40">
        <f t="shared" si="12"/>
        <v>0</v>
      </c>
      <c r="AU40" s="6">
        <f t="shared" si="13"/>
        <v>0</v>
      </c>
    </row>
    <row r="41" spans="1:47" ht="14.25">
      <c r="A41" s="4" t="s">
        <v>105</v>
      </c>
      <c r="B41" s="4" t="s">
        <v>106</v>
      </c>
      <c r="C41">
        <v>1</v>
      </c>
      <c r="D41">
        <v>1</v>
      </c>
      <c r="H41">
        <v>1</v>
      </c>
      <c r="P41">
        <f t="shared" si="0"/>
        <v>1.5</v>
      </c>
      <c r="Q41">
        <v>7.9</v>
      </c>
      <c r="R41">
        <v>6.24</v>
      </c>
      <c r="S41">
        <v>8.17</v>
      </c>
      <c r="T41">
        <v>5.29</v>
      </c>
      <c r="U41" s="5">
        <f t="shared" si="1"/>
        <v>6.9</v>
      </c>
      <c r="V41" s="4">
        <v>0.5</v>
      </c>
      <c r="W41" s="5">
        <f t="shared" si="2"/>
        <v>8.9</v>
      </c>
      <c r="AD41" s="5">
        <f t="shared" si="3"/>
        <v>0</v>
      </c>
      <c r="AE41" s="5">
        <f t="shared" si="4"/>
        <v>8.9</v>
      </c>
      <c r="AF41">
        <f t="shared" si="5"/>
        <v>0</v>
      </c>
      <c r="AG41">
        <f t="shared" si="6"/>
        <v>0</v>
      </c>
      <c r="AH41" s="6">
        <f t="shared" si="7"/>
        <v>0</v>
      </c>
      <c r="AK41" s="4">
        <v>29.5</v>
      </c>
      <c r="AL41">
        <f t="shared" si="8"/>
        <v>29.5</v>
      </c>
      <c r="AM41">
        <v>50</v>
      </c>
      <c r="AN41">
        <v>30</v>
      </c>
      <c r="AO41">
        <v>50</v>
      </c>
      <c r="AP41">
        <v>80</v>
      </c>
      <c r="AQ41">
        <f t="shared" si="9"/>
        <v>18.375</v>
      </c>
      <c r="AR41">
        <f t="shared" si="10"/>
        <v>56.775</v>
      </c>
      <c r="AS41">
        <f t="shared" si="11"/>
        <v>1</v>
      </c>
      <c r="AT41">
        <f t="shared" si="12"/>
        <v>1</v>
      </c>
      <c r="AU41" s="6">
        <f t="shared" si="13"/>
        <v>6</v>
      </c>
    </row>
    <row r="42" spans="1:47" ht="12.75">
      <c r="A42" s="4" t="s">
        <v>107</v>
      </c>
      <c r="B42" s="4" t="s">
        <v>108</v>
      </c>
      <c r="C42">
        <v>1</v>
      </c>
      <c r="D42">
        <v>1</v>
      </c>
      <c r="G42">
        <v>1</v>
      </c>
      <c r="I42">
        <v>1</v>
      </c>
      <c r="J42">
        <v>1</v>
      </c>
      <c r="L42">
        <v>1</v>
      </c>
      <c r="M42">
        <v>1</v>
      </c>
      <c r="P42">
        <f t="shared" si="0"/>
        <v>3.5</v>
      </c>
      <c r="Q42">
        <v>9.2</v>
      </c>
      <c r="R42">
        <v>10</v>
      </c>
      <c r="S42">
        <v>10</v>
      </c>
      <c r="T42">
        <v>4.95</v>
      </c>
      <c r="U42" s="5">
        <f t="shared" si="1"/>
        <v>8.5375</v>
      </c>
      <c r="V42" s="4">
        <v>2</v>
      </c>
      <c r="W42" s="5">
        <f t="shared" si="2"/>
        <v>14.0375</v>
      </c>
      <c r="AD42" s="5">
        <f t="shared" si="3"/>
        <v>0</v>
      </c>
      <c r="AE42" s="5">
        <f t="shared" si="4"/>
        <v>14.0375</v>
      </c>
      <c r="AF42">
        <f t="shared" si="5"/>
        <v>0</v>
      </c>
      <c r="AG42">
        <f t="shared" si="6"/>
        <v>0</v>
      </c>
      <c r="AH42" s="6">
        <f t="shared" si="7"/>
        <v>0</v>
      </c>
      <c r="AK42" s="4"/>
      <c r="AL42">
        <f t="shared" si="8"/>
        <v>0</v>
      </c>
      <c r="AQ42">
        <f t="shared" si="9"/>
        <v>0</v>
      </c>
      <c r="AR42">
        <f t="shared" si="10"/>
        <v>14.0375</v>
      </c>
      <c r="AS42">
        <f t="shared" si="11"/>
        <v>0</v>
      </c>
      <c r="AT42">
        <f t="shared" si="12"/>
        <v>0</v>
      </c>
      <c r="AU42" s="6">
        <f t="shared" si="13"/>
        <v>0</v>
      </c>
    </row>
    <row r="43" spans="1:47" ht="12.75">
      <c r="A43" s="4" t="s">
        <v>109</v>
      </c>
      <c r="B43" s="4" t="s">
        <v>110</v>
      </c>
      <c r="P43">
        <f t="shared" si="0"/>
        <v>0</v>
      </c>
      <c r="Q43">
        <v>8.4</v>
      </c>
      <c r="R43">
        <v>5.1</v>
      </c>
      <c r="S43">
        <v>10</v>
      </c>
      <c r="T43">
        <v>8.62</v>
      </c>
      <c r="U43" s="5">
        <f t="shared" si="1"/>
        <v>8.03</v>
      </c>
      <c r="V43" s="4">
        <v>0</v>
      </c>
      <c r="W43" s="5">
        <f t="shared" si="2"/>
        <v>8.03</v>
      </c>
      <c r="AD43" s="5">
        <f t="shared" si="3"/>
        <v>0</v>
      </c>
      <c r="AE43" s="5">
        <f t="shared" si="4"/>
        <v>8.03</v>
      </c>
      <c r="AF43">
        <f t="shared" si="5"/>
        <v>0</v>
      </c>
      <c r="AG43">
        <f t="shared" si="6"/>
        <v>0</v>
      </c>
      <c r="AH43" s="6">
        <f t="shared" si="7"/>
        <v>0</v>
      </c>
      <c r="AK43" s="4">
        <v>22</v>
      </c>
      <c r="AL43">
        <f t="shared" si="8"/>
        <v>22</v>
      </c>
      <c r="AQ43">
        <f t="shared" si="9"/>
        <v>0</v>
      </c>
      <c r="AR43">
        <f t="shared" si="10"/>
        <v>30.03</v>
      </c>
      <c r="AS43">
        <f t="shared" si="11"/>
        <v>1</v>
      </c>
      <c r="AT43">
        <f t="shared" si="12"/>
        <v>0</v>
      </c>
      <c r="AU43" s="6">
        <f t="shared" si="13"/>
        <v>0</v>
      </c>
    </row>
    <row r="44" spans="1:47" ht="12.75">
      <c r="A44" s="4" t="s">
        <v>111</v>
      </c>
      <c r="B44" s="4" t="s">
        <v>112</v>
      </c>
      <c r="P44">
        <f t="shared" si="0"/>
        <v>0</v>
      </c>
      <c r="Q44">
        <v>8.7</v>
      </c>
      <c r="R44">
        <v>7.43</v>
      </c>
      <c r="S44">
        <v>8.17</v>
      </c>
      <c r="T44">
        <v>6.5</v>
      </c>
      <c r="U44" s="5">
        <f t="shared" si="1"/>
        <v>7.699999999999999</v>
      </c>
      <c r="V44" s="4">
        <v>3</v>
      </c>
      <c r="W44" s="5">
        <f t="shared" si="2"/>
        <v>10.7</v>
      </c>
      <c r="Y44">
        <v>28.8</v>
      </c>
      <c r="AD44" s="5">
        <f t="shared" si="3"/>
        <v>0</v>
      </c>
      <c r="AE44" s="5">
        <f t="shared" si="4"/>
        <v>39.5</v>
      </c>
      <c r="AF44">
        <f t="shared" si="5"/>
        <v>1</v>
      </c>
      <c r="AG44">
        <f t="shared" si="6"/>
        <v>0</v>
      </c>
      <c r="AH44" s="6">
        <f t="shared" si="7"/>
        <v>0</v>
      </c>
      <c r="AK44" s="4"/>
      <c r="AL44">
        <f t="shared" si="8"/>
        <v>28.8</v>
      </c>
      <c r="AQ44">
        <f t="shared" si="9"/>
        <v>0</v>
      </c>
      <c r="AR44">
        <f t="shared" si="10"/>
        <v>39.5</v>
      </c>
      <c r="AS44">
        <f t="shared" si="11"/>
        <v>1</v>
      </c>
      <c r="AT44">
        <f t="shared" si="12"/>
        <v>0</v>
      </c>
      <c r="AU44" s="6">
        <f t="shared" si="13"/>
        <v>0</v>
      </c>
    </row>
    <row r="45" spans="1:47" ht="12.75">
      <c r="A45" s="4" t="s">
        <v>113</v>
      </c>
      <c r="B45" s="4" t="s">
        <v>114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P45">
        <f t="shared" si="0"/>
        <v>3.5</v>
      </c>
      <c r="Q45">
        <v>4.7</v>
      </c>
      <c r="R45">
        <v>0</v>
      </c>
      <c r="S45" t="s">
        <v>34</v>
      </c>
      <c r="T45" t="s">
        <v>34</v>
      </c>
      <c r="U45" s="5">
        <f t="shared" si="1"/>
        <v>1.175</v>
      </c>
      <c r="V45" s="4">
        <v>4</v>
      </c>
      <c r="W45" s="5">
        <f t="shared" si="2"/>
        <v>8.675</v>
      </c>
      <c r="AD45" s="5">
        <f t="shared" si="3"/>
        <v>0</v>
      </c>
      <c r="AE45" s="5">
        <f t="shared" si="4"/>
        <v>8.675</v>
      </c>
      <c r="AF45">
        <f t="shared" si="5"/>
        <v>0</v>
      </c>
      <c r="AG45">
        <f t="shared" si="6"/>
        <v>0</v>
      </c>
      <c r="AH45" s="6">
        <f t="shared" si="7"/>
        <v>0</v>
      </c>
      <c r="AK45" s="4"/>
      <c r="AL45">
        <f t="shared" si="8"/>
        <v>0</v>
      </c>
      <c r="AQ45">
        <f t="shared" si="9"/>
        <v>0</v>
      </c>
      <c r="AR45">
        <f t="shared" si="10"/>
        <v>8.675</v>
      </c>
      <c r="AS45">
        <f t="shared" si="11"/>
        <v>0</v>
      </c>
      <c r="AT45">
        <f t="shared" si="12"/>
        <v>0</v>
      </c>
      <c r="AU45" s="6">
        <f t="shared" si="13"/>
        <v>0</v>
      </c>
    </row>
    <row r="46" spans="1:47" ht="14.25">
      <c r="A46" s="4" t="s">
        <v>115</v>
      </c>
      <c r="B46" s="4" t="s">
        <v>116</v>
      </c>
      <c r="C46">
        <v>1</v>
      </c>
      <c r="D46">
        <v>1</v>
      </c>
      <c r="E46">
        <v>1</v>
      </c>
      <c r="F46">
        <v>1</v>
      </c>
      <c r="J46">
        <v>1</v>
      </c>
      <c r="K46">
        <v>1</v>
      </c>
      <c r="L46">
        <v>1</v>
      </c>
      <c r="M46">
        <v>1</v>
      </c>
      <c r="N46">
        <v>1</v>
      </c>
      <c r="P46">
        <f t="shared" si="0"/>
        <v>4.5</v>
      </c>
      <c r="Q46">
        <v>9.5</v>
      </c>
      <c r="R46">
        <v>9.52</v>
      </c>
      <c r="S46" t="s">
        <v>34</v>
      </c>
      <c r="T46" t="s">
        <v>34</v>
      </c>
      <c r="U46" s="5">
        <f t="shared" si="1"/>
        <v>4.755</v>
      </c>
      <c r="V46" s="4">
        <v>5</v>
      </c>
      <c r="W46" s="5">
        <f t="shared" si="2"/>
        <v>14.254999999999999</v>
      </c>
      <c r="Y46">
        <v>44.75</v>
      </c>
      <c r="Z46">
        <v>50</v>
      </c>
      <c r="AA46">
        <v>100</v>
      </c>
      <c r="AB46">
        <v>100</v>
      </c>
      <c r="AC46">
        <v>60</v>
      </c>
      <c r="AD46" s="5">
        <f t="shared" si="3"/>
        <v>27.125</v>
      </c>
      <c r="AE46" s="5">
        <f t="shared" si="4"/>
        <v>86.13</v>
      </c>
      <c r="AF46">
        <f t="shared" si="5"/>
        <v>1</v>
      </c>
      <c r="AG46">
        <f t="shared" si="6"/>
        <v>1</v>
      </c>
      <c r="AH46" s="6">
        <f t="shared" si="7"/>
        <v>9</v>
      </c>
      <c r="AK46" s="4"/>
      <c r="AL46">
        <f t="shared" si="8"/>
        <v>44.75</v>
      </c>
      <c r="AQ46">
        <f t="shared" si="9"/>
        <v>0</v>
      </c>
      <c r="AR46">
        <f t="shared" si="10"/>
        <v>59.004999999999995</v>
      </c>
      <c r="AS46">
        <f t="shared" si="11"/>
        <v>1</v>
      </c>
      <c r="AT46">
        <f t="shared" si="12"/>
        <v>0</v>
      </c>
      <c r="AU46" s="6">
        <f t="shared" si="13"/>
        <v>0</v>
      </c>
    </row>
    <row r="47" spans="1:47" ht="14.25">
      <c r="A47" s="4" t="s">
        <v>117</v>
      </c>
      <c r="B47" s="4" t="s">
        <v>118</v>
      </c>
      <c r="P47">
        <f t="shared" si="0"/>
        <v>0</v>
      </c>
      <c r="Q47">
        <v>10</v>
      </c>
      <c r="R47">
        <v>10</v>
      </c>
      <c r="S47">
        <v>8.17</v>
      </c>
      <c r="T47" t="s">
        <v>34</v>
      </c>
      <c r="U47" s="5">
        <f t="shared" si="1"/>
        <v>7.0425</v>
      </c>
      <c r="V47" s="4">
        <v>0.5</v>
      </c>
      <c r="W47" s="5">
        <f t="shared" si="2"/>
        <v>7.5425</v>
      </c>
      <c r="Y47">
        <v>29</v>
      </c>
      <c r="Z47">
        <v>50</v>
      </c>
      <c r="AA47">
        <v>0</v>
      </c>
      <c r="AB47">
        <v>0</v>
      </c>
      <c r="AC47">
        <v>0</v>
      </c>
      <c r="AD47" s="5">
        <f t="shared" si="3"/>
        <v>4.375</v>
      </c>
      <c r="AE47" s="5">
        <f t="shared" si="4"/>
        <v>40.917500000000004</v>
      </c>
      <c r="AF47">
        <f t="shared" si="5"/>
        <v>1</v>
      </c>
      <c r="AG47">
        <f t="shared" si="6"/>
        <v>0</v>
      </c>
      <c r="AH47" s="6">
        <f t="shared" si="7"/>
        <v>5</v>
      </c>
      <c r="AK47" s="4"/>
      <c r="AL47">
        <f t="shared" si="8"/>
        <v>29</v>
      </c>
      <c r="AM47">
        <v>50</v>
      </c>
      <c r="AN47">
        <v>100</v>
      </c>
      <c r="AO47">
        <v>50</v>
      </c>
      <c r="AP47">
        <v>30</v>
      </c>
      <c r="AQ47">
        <f t="shared" si="9"/>
        <v>20.125</v>
      </c>
      <c r="AR47">
        <f t="shared" si="10"/>
        <v>56.667500000000004</v>
      </c>
      <c r="AS47">
        <f t="shared" si="11"/>
        <v>1</v>
      </c>
      <c r="AT47">
        <f t="shared" si="12"/>
        <v>1</v>
      </c>
      <c r="AU47" s="6">
        <f t="shared" si="13"/>
        <v>6</v>
      </c>
    </row>
    <row r="48" spans="1:47" ht="14.25">
      <c r="A48" s="4" t="s">
        <v>119</v>
      </c>
      <c r="B48" s="4" t="s">
        <v>120</v>
      </c>
      <c r="C48">
        <v>1</v>
      </c>
      <c r="D48">
        <v>1</v>
      </c>
      <c r="E48">
        <v>1</v>
      </c>
      <c r="F48">
        <v>1</v>
      </c>
      <c r="H48">
        <v>1</v>
      </c>
      <c r="I48">
        <v>1</v>
      </c>
      <c r="J48">
        <v>1</v>
      </c>
      <c r="K48">
        <v>1</v>
      </c>
      <c r="L48">
        <v>1</v>
      </c>
      <c r="P48">
        <f t="shared" si="0"/>
        <v>4.5</v>
      </c>
      <c r="Q48">
        <v>10</v>
      </c>
      <c r="R48">
        <v>9.52</v>
      </c>
      <c r="S48">
        <v>9.17</v>
      </c>
      <c r="T48">
        <v>6.86</v>
      </c>
      <c r="U48" s="5">
        <f t="shared" si="1"/>
        <v>8.8875</v>
      </c>
      <c r="V48" s="4">
        <v>5</v>
      </c>
      <c r="W48" s="5">
        <f t="shared" si="2"/>
        <v>18.3875</v>
      </c>
      <c r="AD48" s="5">
        <f t="shared" si="3"/>
        <v>0</v>
      </c>
      <c r="AE48" s="5">
        <f t="shared" si="4"/>
        <v>18.3875</v>
      </c>
      <c r="AF48">
        <f t="shared" si="5"/>
        <v>0</v>
      </c>
      <c r="AG48">
        <f t="shared" si="6"/>
        <v>0</v>
      </c>
      <c r="AH48" s="6">
        <f t="shared" si="7"/>
        <v>0</v>
      </c>
      <c r="AK48" s="4">
        <v>31</v>
      </c>
      <c r="AL48">
        <f t="shared" si="8"/>
        <v>31</v>
      </c>
      <c r="AQ48">
        <f t="shared" si="9"/>
        <v>0</v>
      </c>
      <c r="AR48">
        <f t="shared" si="10"/>
        <v>49.3875</v>
      </c>
      <c r="AS48">
        <f t="shared" si="11"/>
        <v>1</v>
      </c>
      <c r="AT48">
        <f t="shared" si="12"/>
        <v>0</v>
      </c>
      <c r="AU48" s="6">
        <f t="shared" si="13"/>
        <v>0</v>
      </c>
    </row>
    <row r="49" spans="1:47" ht="14.25">
      <c r="A49" s="4" t="s">
        <v>121</v>
      </c>
      <c r="B49" s="4" t="s">
        <v>122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f t="shared" si="0"/>
        <v>5</v>
      </c>
      <c r="Q49">
        <v>9.2</v>
      </c>
      <c r="R49">
        <v>10</v>
      </c>
      <c r="S49">
        <v>6.5</v>
      </c>
      <c r="T49">
        <v>8.43</v>
      </c>
      <c r="U49" s="5">
        <f t="shared" si="1"/>
        <v>8.532499999999999</v>
      </c>
      <c r="V49" s="4">
        <v>5</v>
      </c>
      <c r="W49" s="5">
        <f t="shared" si="2"/>
        <v>18.5325</v>
      </c>
      <c r="Y49">
        <v>49.5</v>
      </c>
      <c r="Z49">
        <v>67</v>
      </c>
      <c r="AA49">
        <v>100</v>
      </c>
      <c r="AB49">
        <v>60</v>
      </c>
      <c r="AC49">
        <v>50</v>
      </c>
      <c r="AD49" s="5">
        <f t="shared" si="3"/>
        <v>24.2375</v>
      </c>
      <c r="AE49" s="5">
        <f t="shared" si="4"/>
        <v>92.27</v>
      </c>
      <c r="AF49">
        <f t="shared" si="5"/>
        <v>1</v>
      </c>
      <c r="AG49">
        <f t="shared" si="6"/>
        <v>1</v>
      </c>
      <c r="AH49" s="6">
        <f t="shared" si="7"/>
        <v>10</v>
      </c>
      <c r="AK49" s="4"/>
      <c r="AL49">
        <f t="shared" si="8"/>
        <v>49.5</v>
      </c>
      <c r="AQ49">
        <f t="shared" si="9"/>
        <v>0</v>
      </c>
      <c r="AR49">
        <f t="shared" si="10"/>
        <v>68.0325</v>
      </c>
      <c r="AS49">
        <f t="shared" si="11"/>
        <v>1</v>
      </c>
      <c r="AT49">
        <f t="shared" si="12"/>
        <v>0</v>
      </c>
      <c r="AU49" s="6">
        <f t="shared" si="13"/>
        <v>0</v>
      </c>
    </row>
    <row r="50" spans="1:47" ht="14.25">
      <c r="A50" s="4" t="s">
        <v>123</v>
      </c>
      <c r="B50" s="4" t="s">
        <v>124</v>
      </c>
      <c r="D50">
        <v>1</v>
      </c>
      <c r="F50">
        <v>1</v>
      </c>
      <c r="P50">
        <f t="shared" si="0"/>
        <v>1</v>
      </c>
      <c r="Q50">
        <v>8.9</v>
      </c>
      <c r="R50">
        <v>9.57</v>
      </c>
      <c r="S50">
        <v>10</v>
      </c>
      <c r="T50">
        <v>10</v>
      </c>
      <c r="U50" s="5">
        <f t="shared" si="1"/>
        <v>9.6175</v>
      </c>
      <c r="V50" s="4">
        <v>0</v>
      </c>
      <c r="W50" s="5">
        <f t="shared" si="2"/>
        <v>10.6175</v>
      </c>
      <c r="Y50">
        <v>46</v>
      </c>
      <c r="Z50">
        <v>67</v>
      </c>
      <c r="AA50">
        <v>100</v>
      </c>
      <c r="AB50">
        <v>100</v>
      </c>
      <c r="AC50">
        <v>15</v>
      </c>
      <c r="AD50" s="5">
        <f t="shared" si="3"/>
        <v>24.674999999999997</v>
      </c>
      <c r="AE50" s="5">
        <f t="shared" si="4"/>
        <v>81.29249999999999</v>
      </c>
      <c r="AF50">
        <f t="shared" si="5"/>
        <v>1</v>
      </c>
      <c r="AG50">
        <f t="shared" si="6"/>
        <v>1</v>
      </c>
      <c r="AH50" s="6">
        <f t="shared" si="7"/>
        <v>9</v>
      </c>
      <c r="AK50" s="4"/>
      <c r="AL50">
        <f t="shared" si="8"/>
        <v>46</v>
      </c>
      <c r="AQ50">
        <f t="shared" si="9"/>
        <v>0</v>
      </c>
      <c r="AR50">
        <f t="shared" si="10"/>
        <v>56.6175</v>
      </c>
      <c r="AS50">
        <f t="shared" si="11"/>
        <v>1</v>
      </c>
      <c r="AT50">
        <f t="shared" si="12"/>
        <v>0</v>
      </c>
      <c r="AU50" s="6">
        <f t="shared" si="13"/>
        <v>0</v>
      </c>
    </row>
    <row r="51" spans="1:47" ht="14.25">
      <c r="A51" s="4" t="s">
        <v>125</v>
      </c>
      <c r="B51" s="4" t="s">
        <v>126</v>
      </c>
      <c r="C51">
        <v>1</v>
      </c>
      <c r="D51">
        <v>1</v>
      </c>
      <c r="E51">
        <v>1</v>
      </c>
      <c r="G51">
        <v>1</v>
      </c>
      <c r="H51">
        <v>1</v>
      </c>
      <c r="P51">
        <f t="shared" si="0"/>
        <v>2.5</v>
      </c>
      <c r="Q51">
        <v>10</v>
      </c>
      <c r="R51">
        <v>7.67</v>
      </c>
      <c r="S51">
        <v>8.17</v>
      </c>
      <c r="T51">
        <v>10</v>
      </c>
      <c r="U51" s="5">
        <f t="shared" si="1"/>
        <v>8.96</v>
      </c>
      <c r="V51" s="4">
        <v>0.5</v>
      </c>
      <c r="W51" s="5">
        <f t="shared" si="2"/>
        <v>11.96</v>
      </c>
      <c r="Y51">
        <v>30.5</v>
      </c>
      <c r="AD51" s="5">
        <f t="shared" si="3"/>
        <v>0</v>
      </c>
      <c r="AE51" s="5">
        <f t="shared" si="4"/>
        <v>42.46</v>
      </c>
      <c r="AF51">
        <f t="shared" si="5"/>
        <v>1</v>
      </c>
      <c r="AG51">
        <f t="shared" si="6"/>
        <v>0</v>
      </c>
      <c r="AH51" s="6">
        <f t="shared" si="7"/>
        <v>0</v>
      </c>
      <c r="AK51" s="4"/>
      <c r="AL51">
        <f t="shared" si="8"/>
        <v>30.5</v>
      </c>
      <c r="AM51">
        <v>70</v>
      </c>
      <c r="AN51">
        <v>30</v>
      </c>
      <c r="AO51">
        <v>60</v>
      </c>
      <c r="AP51">
        <v>90</v>
      </c>
      <c r="AQ51">
        <f t="shared" si="9"/>
        <v>21.875</v>
      </c>
      <c r="AR51">
        <f t="shared" si="10"/>
        <v>64.33500000000001</v>
      </c>
      <c r="AS51">
        <f t="shared" si="11"/>
        <v>1</v>
      </c>
      <c r="AT51">
        <f t="shared" si="12"/>
        <v>1</v>
      </c>
      <c r="AU51" s="6">
        <f t="shared" si="13"/>
        <v>7</v>
      </c>
    </row>
    <row r="52" spans="1:47" ht="14.25">
      <c r="A52" s="4" t="s">
        <v>127</v>
      </c>
      <c r="B52" s="4" t="s">
        <v>128</v>
      </c>
      <c r="P52">
        <f t="shared" si="0"/>
        <v>0</v>
      </c>
      <c r="Q52">
        <v>8.9</v>
      </c>
      <c r="R52">
        <v>10</v>
      </c>
      <c r="S52">
        <v>10</v>
      </c>
      <c r="T52">
        <v>8.43</v>
      </c>
      <c r="U52" s="5">
        <f t="shared" si="1"/>
        <v>9.3325</v>
      </c>
      <c r="V52" s="4">
        <v>0</v>
      </c>
      <c r="W52" s="5">
        <f t="shared" si="2"/>
        <v>9.3325</v>
      </c>
      <c r="AD52" s="5">
        <f t="shared" si="3"/>
        <v>0</v>
      </c>
      <c r="AE52" s="5">
        <f t="shared" si="4"/>
        <v>9.3325</v>
      </c>
      <c r="AF52">
        <f t="shared" si="5"/>
        <v>0</v>
      </c>
      <c r="AG52">
        <f t="shared" si="6"/>
        <v>0</v>
      </c>
      <c r="AH52" s="6">
        <f t="shared" si="7"/>
        <v>0</v>
      </c>
      <c r="AK52" s="4"/>
      <c r="AL52">
        <f t="shared" si="8"/>
        <v>0</v>
      </c>
      <c r="AQ52">
        <f t="shared" si="9"/>
        <v>0</v>
      </c>
      <c r="AR52">
        <f t="shared" si="10"/>
        <v>9.3325</v>
      </c>
      <c r="AS52">
        <f t="shared" si="11"/>
        <v>0</v>
      </c>
      <c r="AT52">
        <f t="shared" si="12"/>
        <v>0</v>
      </c>
      <c r="AU52" s="6">
        <f t="shared" si="13"/>
        <v>0</v>
      </c>
    </row>
    <row r="53" spans="1:47" ht="14.25">
      <c r="A53" s="4" t="s">
        <v>129</v>
      </c>
      <c r="B53" s="4" t="s">
        <v>130</v>
      </c>
      <c r="C53">
        <v>1</v>
      </c>
      <c r="D53">
        <v>1</v>
      </c>
      <c r="F53">
        <v>1</v>
      </c>
      <c r="G53">
        <v>1</v>
      </c>
      <c r="H53">
        <v>1</v>
      </c>
      <c r="I53">
        <v>1</v>
      </c>
      <c r="J53">
        <v>1</v>
      </c>
      <c r="L53">
        <v>1</v>
      </c>
      <c r="M53">
        <v>1</v>
      </c>
      <c r="P53">
        <f t="shared" si="0"/>
        <v>4.5</v>
      </c>
      <c r="Q53">
        <v>10</v>
      </c>
      <c r="R53">
        <v>9.1</v>
      </c>
      <c r="S53" t="s">
        <v>34</v>
      </c>
      <c r="T53">
        <v>9.1</v>
      </c>
      <c r="U53" s="5">
        <f t="shared" si="1"/>
        <v>7.05</v>
      </c>
      <c r="V53" s="4">
        <v>0.5</v>
      </c>
      <c r="W53" s="5">
        <f t="shared" si="2"/>
        <v>12.05</v>
      </c>
      <c r="AD53" s="5">
        <f t="shared" si="3"/>
        <v>0</v>
      </c>
      <c r="AE53" s="5">
        <f t="shared" si="4"/>
        <v>12.05</v>
      </c>
      <c r="AF53">
        <f t="shared" si="5"/>
        <v>0</v>
      </c>
      <c r="AG53">
        <f t="shared" si="6"/>
        <v>0</v>
      </c>
      <c r="AH53" s="6">
        <f t="shared" si="7"/>
        <v>0</v>
      </c>
      <c r="AK53" s="4">
        <v>23</v>
      </c>
      <c r="AL53">
        <f t="shared" si="8"/>
        <v>23</v>
      </c>
      <c r="AM53">
        <v>50</v>
      </c>
      <c r="AN53">
        <v>15</v>
      </c>
      <c r="AO53">
        <v>70</v>
      </c>
      <c r="AP53">
        <v>75</v>
      </c>
      <c r="AQ53">
        <f t="shared" si="9"/>
        <v>18.375</v>
      </c>
      <c r="AR53">
        <f t="shared" si="10"/>
        <v>53.425</v>
      </c>
      <c r="AS53">
        <f t="shared" si="11"/>
        <v>1</v>
      </c>
      <c r="AT53">
        <f t="shared" si="12"/>
        <v>1</v>
      </c>
      <c r="AU53" s="6">
        <f t="shared" si="13"/>
        <v>6</v>
      </c>
    </row>
    <row r="54" spans="1:47" ht="14.25">
      <c r="A54" s="4" t="s">
        <v>131</v>
      </c>
      <c r="B54" s="4" t="s">
        <v>132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f t="shared" si="0"/>
        <v>5</v>
      </c>
      <c r="Q54">
        <v>10</v>
      </c>
      <c r="R54">
        <v>10</v>
      </c>
      <c r="S54">
        <v>10</v>
      </c>
      <c r="T54">
        <v>9.64</v>
      </c>
      <c r="U54" s="5">
        <f t="shared" si="1"/>
        <v>9.91</v>
      </c>
      <c r="V54" s="4">
        <v>5</v>
      </c>
      <c r="W54" s="5">
        <f t="shared" si="2"/>
        <v>19.91</v>
      </c>
      <c r="AD54" s="5">
        <f t="shared" si="3"/>
        <v>0</v>
      </c>
      <c r="AE54" s="5">
        <f t="shared" si="4"/>
        <v>19.91</v>
      </c>
      <c r="AF54">
        <f t="shared" si="5"/>
        <v>0</v>
      </c>
      <c r="AG54">
        <f t="shared" si="6"/>
        <v>0</v>
      </c>
      <c r="AH54" s="6">
        <f t="shared" si="7"/>
        <v>0</v>
      </c>
      <c r="AK54" s="4">
        <v>42</v>
      </c>
      <c r="AL54">
        <f t="shared" si="8"/>
        <v>42</v>
      </c>
      <c r="AM54">
        <v>80</v>
      </c>
      <c r="AN54">
        <v>100</v>
      </c>
      <c r="AO54">
        <v>100</v>
      </c>
      <c r="AP54">
        <v>100</v>
      </c>
      <c r="AQ54">
        <f t="shared" si="9"/>
        <v>33.25</v>
      </c>
      <c r="AR54">
        <f t="shared" si="10"/>
        <v>95.16</v>
      </c>
      <c r="AS54">
        <f t="shared" si="11"/>
        <v>1</v>
      </c>
      <c r="AT54">
        <f t="shared" si="12"/>
        <v>1</v>
      </c>
      <c r="AU54" s="6">
        <f t="shared" si="13"/>
        <v>10</v>
      </c>
    </row>
    <row r="55" spans="1:47" ht="14.25">
      <c r="A55" s="4" t="s">
        <v>133</v>
      </c>
      <c r="B55" s="4" t="s">
        <v>134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P55">
        <f t="shared" si="0"/>
        <v>5</v>
      </c>
      <c r="Q55">
        <v>9.67</v>
      </c>
      <c r="R55">
        <v>8.43</v>
      </c>
      <c r="S55">
        <v>10</v>
      </c>
      <c r="T55">
        <v>0.57</v>
      </c>
      <c r="U55" s="5">
        <f t="shared" si="1"/>
        <v>7.1674999999999995</v>
      </c>
      <c r="V55" s="4">
        <v>5</v>
      </c>
      <c r="W55" s="5">
        <f t="shared" si="2"/>
        <v>17.1675</v>
      </c>
      <c r="Y55">
        <v>39.4</v>
      </c>
      <c r="AD55" s="5">
        <f t="shared" si="3"/>
        <v>0</v>
      </c>
      <c r="AE55" s="5">
        <f t="shared" si="4"/>
        <v>56.567499999999995</v>
      </c>
      <c r="AF55">
        <f t="shared" si="5"/>
        <v>1</v>
      </c>
      <c r="AG55">
        <f t="shared" si="6"/>
        <v>0</v>
      </c>
      <c r="AH55" s="6">
        <f t="shared" si="7"/>
        <v>0</v>
      </c>
      <c r="AK55" s="4"/>
      <c r="AL55">
        <f t="shared" si="8"/>
        <v>39.4</v>
      </c>
      <c r="AM55">
        <v>90</v>
      </c>
      <c r="AN55">
        <v>100</v>
      </c>
      <c r="AO55">
        <v>0</v>
      </c>
      <c r="AP55">
        <v>90</v>
      </c>
      <c r="AQ55">
        <f t="shared" si="9"/>
        <v>24.5</v>
      </c>
      <c r="AR55">
        <f t="shared" si="10"/>
        <v>81.0675</v>
      </c>
      <c r="AS55">
        <f t="shared" si="11"/>
        <v>1</v>
      </c>
      <c r="AT55">
        <f t="shared" si="12"/>
        <v>1</v>
      </c>
      <c r="AU55" s="6">
        <f t="shared" si="13"/>
        <v>9</v>
      </c>
    </row>
    <row r="56" spans="1:47" ht="14.25">
      <c r="A56" s="4" t="s">
        <v>135</v>
      </c>
      <c r="B56" s="4" t="s">
        <v>136</v>
      </c>
      <c r="P56">
        <f t="shared" si="0"/>
        <v>0</v>
      </c>
      <c r="Q56">
        <v>8.7</v>
      </c>
      <c r="R56">
        <v>3.71</v>
      </c>
      <c r="S56" t="s">
        <v>34</v>
      </c>
      <c r="T56">
        <v>2.29</v>
      </c>
      <c r="U56" s="5">
        <f t="shared" si="1"/>
        <v>3.675</v>
      </c>
      <c r="V56" s="4">
        <v>0</v>
      </c>
      <c r="W56" s="5">
        <f t="shared" si="2"/>
        <v>3.675</v>
      </c>
      <c r="AD56" s="5">
        <f t="shared" si="3"/>
        <v>0</v>
      </c>
      <c r="AE56" s="5">
        <f t="shared" si="4"/>
        <v>3.675</v>
      </c>
      <c r="AF56">
        <f t="shared" si="5"/>
        <v>0</v>
      </c>
      <c r="AG56">
        <f t="shared" si="6"/>
        <v>0</v>
      </c>
      <c r="AH56" s="6">
        <f t="shared" si="7"/>
        <v>0</v>
      </c>
      <c r="AK56" s="4">
        <v>3</v>
      </c>
      <c r="AL56">
        <f t="shared" si="8"/>
        <v>3</v>
      </c>
      <c r="AQ56">
        <f t="shared" si="9"/>
        <v>0</v>
      </c>
      <c r="AR56">
        <f t="shared" si="10"/>
        <v>6.675</v>
      </c>
      <c r="AS56">
        <f t="shared" si="11"/>
        <v>0</v>
      </c>
      <c r="AT56">
        <f t="shared" si="12"/>
        <v>0</v>
      </c>
      <c r="AU56" s="6">
        <f t="shared" si="13"/>
        <v>0</v>
      </c>
    </row>
    <row r="57" spans="1:47" ht="14.25">
      <c r="A57" s="4" t="s">
        <v>137</v>
      </c>
      <c r="B57" s="4" t="s">
        <v>138</v>
      </c>
      <c r="C57">
        <v>1</v>
      </c>
      <c r="D57">
        <v>1</v>
      </c>
      <c r="E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f t="shared" si="0"/>
        <v>5</v>
      </c>
      <c r="Q57">
        <v>8.95</v>
      </c>
      <c r="R57">
        <v>8.67</v>
      </c>
      <c r="S57">
        <v>6.5</v>
      </c>
      <c r="T57">
        <v>10</v>
      </c>
      <c r="U57" s="5">
        <f t="shared" si="1"/>
        <v>8.53</v>
      </c>
      <c r="V57" s="4">
        <v>5</v>
      </c>
      <c r="W57" s="5">
        <f t="shared" si="2"/>
        <v>18.53</v>
      </c>
      <c r="Y57">
        <v>36</v>
      </c>
      <c r="Z57">
        <v>100</v>
      </c>
      <c r="AA57">
        <v>100</v>
      </c>
      <c r="AB57">
        <v>100</v>
      </c>
      <c r="AC57">
        <v>10</v>
      </c>
      <c r="AD57" s="5">
        <f t="shared" si="3"/>
        <v>27.125</v>
      </c>
      <c r="AE57" s="5">
        <f t="shared" si="4"/>
        <v>81.655</v>
      </c>
      <c r="AF57">
        <f t="shared" si="5"/>
        <v>1</v>
      </c>
      <c r="AG57">
        <f t="shared" si="6"/>
        <v>1</v>
      </c>
      <c r="AH57" s="6">
        <f t="shared" si="7"/>
        <v>9</v>
      </c>
      <c r="AK57" s="4"/>
      <c r="AL57">
        <f t="shared" si="8"/>
        <v>36</v>
      </c>
      <c r="AQ57">
        <f t="shared" si="9"/>
        <v>0</v>
      </c>
      <c r="AR57">
        <f t="shared" si="10"/>
        <v>54.53</v>
      </c>
      <c r="AS57">
        <f t="shared" si="11"/>
        <v>1</v>
      </c>
      <c r="AT57">
        <f t="shared" si="12"/>
        <v>0</v>
      </c>
      <c r="AU57" s="6">
        <f t="shared" si="13"/>
        <v>0</v>
      </c>
    </row>
    <row r="58" spans="1:47" ht="14.25">
      <c r="A58" s="4" t="s">
        <v>139</v>
      </c>
      <c r="B58" s="4" t="s">
        <v>140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O58">
        <v>1</v>
      </c>
      <c r="P58">
        <f t="shared" si="0"/>
        <v>5</v>
      </c>
      <c r="Q58">
        <v>9.2</v>
      </c>
      <c r="R58">
        <v>8.14</v>
      </c>
      <c r="S58">
        <v>10</v>
      </c>
      <c r="T58">
        <v>9.52</v>
      </c>
      <c r="U58" s="5">
        <f t="shared" si="1"/>
        <v>9.215</v>
      </c>
      <c r="V58" s="4">
        <v>5</v>
      </c>
      <c r="W58" s="5">
        <f t="shared" si="2"/>
        <v>19.215</v>
      </c>
      <c r="Y58">
        <v>38</v>
      </c>
      <c r="Z58">
        <v>90</v>
      </c>
      <c r="AA58">
        <v>100</v>
      </c>
      <c r="AB58">
        <v>100</v>
      </c>
      <c r="AC58">
        <v>10</v>
      </c>
      <c r="AD58" s="5">
        <f t="shared" si="3"/>
        <v>26.25</v>
      </c>
      <c r="AE58" s="5">
        <f t="shared" si="4"/>
        <v>83.465</v>
      </c>
      <c r="AF58">
        <f t="shared" si="5"/>
        <v>1</v>
      </c>
      <c r="AG58">
        <f t="shared" si="6"/>
        <v>1</v>
      </c>
      <c r="AH58" s="6">
        <f t="shared" si="7"/>
        <v>9</v>
      </c>
      <c r="AK58" s="4"/>
      <c r="AL58">
        <f t="shared" si="8"/>
        <v>38</v>
      </c>
      <c r="AQ58">
        <f t="shared" si="9"/>
        <v>0</v>
      </c>
      <c r="AR58">
        <f t="shared" si="10"/>
        <v>57.215</v>
      </c>
      <c r="AS58">
        <f t="shared" si="11"/>
        <v>1</v>
      </c>
      <c r="AT58">
        <f t="shared" si="12"/>
        <v>0</v>
      </c>
      <c r="AU58" s="6">
        <f t="shared" si="13"/>
        <v>0</v>
      </c>
    </row>
    <row r="59" spans="1:47" ht="14.25">
      <c r="A59" s="4" t="s">
        <v>141</v>
      </c>
      <c r="B59" s="4" t="s">
        <v>142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M59">
        <v>1</v>
      </c>
      <c r="O59">
        <v>1</v>
      </c>
      <c r="P59">
        <f t="shared" si="0"/>
        <v>5</v>
      </c>
      <c r="Q59">
        <v>9.75</v>
      </c>
      <c r="R59">
        <v>7.52</v>
      </c>
      <c r="S59">
        <v>9.17</v>
      </c>
      <c r="T59">
        <v>8.62</v>
      </c>
      <c r="U59" s="5">
        <f t="shared" si="1"/>
        <v>8.765</v>
      </c>
      <c r="V59" s="4">
        <v>5</v>
      </c>
      <c r="W59" s="5">
        <f t="shared" si="2"/>
        <v>18.765</v>
      </c>
      <c r="Y59">
        <v>35.5</v>
      </c>
      <c r="Z59">
        <v>67</v>
      </c>
      <c r="AA59">
        <v>100</v>
      </c>
      <c r="AB59">
        <v>100</v>
      </c>
      <c r="AC59">
        <v>80</v>
      </c>
      <c r="AD59" s="5">
        <f t="shared" si="3"/>
        <v>30.3625</v>
      </c>
      <c r="AE59" s="5">
        <f t="shared" si="4"/>
        <v>84.6275</v>
      </c>
      <c r="AF59">
        <f t="shared" si="5"/>
        <v>1</v>
      </c>
      <c r="AG59">
        <f t="shared" si="6"/>
        <v>1</v>
      </c>
      <c r="AH59" s="6">
        <f t="shared" si="7"/>
        <v>9</v>
      </c>
      <c r="AK59" s="4"/>
      <c r="AL59">
        <f t="shared" si="8"/>
        <v>35.5</v>
      </c>
      <c r="AQ59">
        <f t="shared" si="9"/>
        <v>0</v>
      </c>
      <c r="AR59">
        <f t="shared" si="10"/>
        <v>54.265</v>
      </c>
      <c r="AS59">
        <f t="shared" si="11"/>
        <v>1</v>
      </c>
      <c r="AT59">
        <f t="shared" si="12"/>
        <v>0</v>
      </c>
      <c r="AU59" s="6">
        <f t="shared" si="13"/>
        <v>0</v>
      </c>
    </row>
    <row r="60" spans="1:47" ht="14.25">
      <c r="A60" s="4" t="s">
        <v>143</v>
      </c>
      <c r="B60" s="4" t="s">
        <v>144</v>
      </c>
      <c r="C60">
        <v>1</v>
      </c>
      <c r="D60">
        <v>1</v>
      </c>
      <c r="E60">
        <v>1</v>
      </c>
      <c r="F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f t="shared" si="0"/>
        <v>5</v>
      </c>
      <c r="Q60">
        <v>8.57</v>
      </c>
      <c r="R60">
        <v>10</v>
      </c>
      <c r="S60">
        <v>9.17</v>
      </c>
      <c r="T60">
        <v>6.86</v>
      </c>
      <c r="U60" s="5">
        <f t="shared" si="1"/>
        <v>8.65</v>
      </c>
      <c r="V60" s="4">
        <v>5</v>
      </c>
      <c r="W60" s="5">
        <f t="shared" si="2"/>
        <v>18.65</v>
      </c>
      <c r="Y60">
        <v>42.4</v>
      </c>
      <c r="AD60" s="5">
        <f t="shared" si="3"/>
        <v>0</v>
      </c>
      <c r="AE60" s="5">
        <f t="shared" si="4"/>
        <v>61.05</v>
      </c>
      <c r="AF60">
        <f t="shared" si="5"/>
        <v>1</v>
      </c>
      <c r="AG60">
        <f t="shared" si="6"/>
        <v>0</v>
      </c>
      <c r="AH60" s="6">
        <f t="shared" si="7"/>
        <v>0</v>
      </c>
      <c r="AK60" s="4"/>
      <c r="AL60">
        <f t="shared" si="8"/>
        <v>42.4</v>
      </c>
      <c r="AM60">
        <v>100</v>
      </c>
      <c r="AN60">
        <v>100</v>
      </c>
      <c r="AO60">
        <v>90</v>
      </c>
      <c r="AP60">
        <v>90</v>
      </c>
      <c r="AQ60">
        <f t="shared" si="9"/>
        <v>33.25</v>
      </c>
      <c r="AR60">
        <f t="shared" si="10"/>
        <v>94.3</v>
      </c>
      <c r="AS60">
        <f t="shared" si="11"/>
        <v>1</v>
      </c>
      <c r="AT60">
        <f t="shared" si="12"/>
        <v>1</v>
      </c>
      <c r="AU60" s="6">
        <f t="shared" si="13"/>
        <v>10</v>
      </c>
    </row>
    <row r="61" spans="1:47" ht="14.25">
      <c r="A61" s="4" t="s">
        <v>145</v>
      </c>
      <c r="B61" s="4" t="s">
        <v>146</v>
      </c>
      <c r="G61">
        <v>1</v>
      </c>
      <c r="P61">
        <f t="shared" si="0"/>
        <v>0.5</v>
      </c>
      <c r="Q61">
        <v>5.1</v>
      </c>
      <c r="R61">
        <v>7</v>
      </c>
      <c r="S61">
        <v>10</v>
      </c>
      <c r="T61">
        <v>7</v>
      </c>
      <c r="U61" s="5">
        <f t="shared" si="1"/>
        <v>7.275</v>
      </c>
      <c r="V61" s="4">
        <v>0.5</v>
      </c>
      <c r="W61" s="5">
        <f t="shared" si="2"/>
        <v>8.275</v>
      </c>
      <c r="AD61" s="5">
        <f t="shared" si="3"/>
        <v>0</v>
      </c>
      <c r="AE61" s="5">
        <f t="shared" si="4"/>
        <v>8.275</v>
      </c>
      <c r="AF61">
        <f t="shared" si="5"/>
        <v>0</v>
      </c>
      <c r="AG61">
        <f t="shared" si="6"/>
        <v>0</v>
      </c>
      <c r="AH61" s="6">
        <f t="shared" si="7"/>
        <v>0</v>
      </c>
      <c r="AK61" s="4"/>
      <c r="AL61">
        <f t="shared" si="8"/>
        <v>0</v>
      </c>
      <c r="AQ61">
        <f t="shared" si="9"/>
        <v>0</v>
      </c>
      <c r="AR61">
        <f t="shared" si="10"/>
        <v>8.275</v>
      </c>
      <c r="AS61">
        <f t="shared" si="11"/>
        <v>0</v>
      </c>
      <c r="AT61">
        <f t="shared" si="12"/>
        <v>0</v>
      </c>
      <c r="AU61" s="6">
        <f t="shared" si="13"/>
        <v>0</v>
      </c>
    </row>
    <row r="62" spans="1:47" ht="14.25">
      <c r="A62" s="4" t="s">
        <v>147</v>
      </c>
      <c r="B62" s="4" t="s">
        <v>148</v>
      </c>
      <c r="P62">
        <f t="shared" si="0"/>
        <v>0</v>
      </c>
      <c r="Q62" t="s">
        <v>34</v>
      </c>
      <c r="R62" t="s">
        <v>34</v>
      </c>
      <c r="S62" t="s">
        <v>34</v>
      </c>
      <c r="T62" t="s">
        <v>34</v>
      </c>
      <c r="U62" s="5">
        <f t="shared" si="1"/>
        <v>0</v>
      </c>
      <c r="V62" s="4">
        <v>0</v>
      </c>
      <c r="W62" s="5">
        <f t="shared" si="2"/>
        <v>0</v>
      </c>
      <c r="AD62" s="5">
        <f t="shared" si="3"/>
        <v>0</v>
      </c>
      <c r="AE62" s="5">
        <f t="shared" si="4"/>
        <v>0</v>
      </c>
      <c r="AF62">
        <f t="shared" si="5"/>
        <v>0</v>
      </c>
      <c r="AG62">
        <f t="shared" si="6"/>
        <v>0</v>
      </c>
      <c r="AH62" s="6">
        <f t="shared" si="7"/>
        <v>0</v>
      </c>
      <c r="AK62" s="4"/>
      <c r="AL62">
        <f t="shared" si="8"/>
        <v>0</v>
      </c>
      <c r="AQ62">
        <f t="shared" si="9"/>
        <v>0</v>
      </c>
      <c r="AR62">
        <f t="shared" si="10"/>
        <v>0</v>
      </c>
      <c r="AS62">
        <f t="shared" si="11"/>
        <v>0</v>
      </c>
      <c r="AT62">
        <f t="shared" si="12"/>
        <v>0</v>
      </c>
      <c r="AU62" s="6">
        <f t="shared" si="13"/>
        <v>0</v>
      </c>
    </row>
    <row r="63" spans="1:47" ht="14.25">
      <c r="A63" s="4" t="s">
        <v>149</v>
      </c>
      <c r="B63" s="4" t="s">
        <v>150</v>
      </c>
      <c r="C63">
        <v>1</v>
      </c>
      <c r="D63">
        <v>1</v>
      </c>
      <c r="E63">
        <v>1</v>
      </c>
      <c r="F63">
        <v>1</v>
      </c>
      <c r="G63">
        <v>1</v>
      </c>
      <c r="I63">
        <v>1</v>
      </c>
      <c r="J63">
        <v>1</v>
      </c>
      <c r="P63">
        <f t="shared" si="0"/>
        <v>3.5</v>
      </c>
      <c r="Q63">
        <v>9.33</v>
      </c>
      <c r="R63">
        <v>7.95</v>
      </c>
      <c r="S63" t="s">
        <v>34</v>
      </c>
      <c r="T63">
        <v>5.48</v>
      </c>
      <c r="U63" s="5">
        <f t="shared" si="1"/>
        <v>5.69</v>
      </c>
      <c r="V63" s="4">
        <v>0</v>
      </c>
      <c r="W63" s="5">
        <f t="shared" si="2"/>
        <v>9.190000000000001</v>
      </c>
      <c r="AD63" s="5">
        <f t="shared" si="3"/>
        <v>0</v>
      </c>
      <c r="AE63" s="5">
        <f t="shared" si="4"/>
        <v>9.190000000000001</v>
      </c>
      <c r="AF63">
        <f t="shared" si="5"/>
        <v>0</v>
      </c>
      <c r="AG63">
        <f t="shared" si="6"/>
        <v>0</v>
      </c>
      <c r="AH63" s="6">
        <f t="shared" si="7"/>
        <v>0</v>
      </c>
      <c r="AK63" s="4"/>
      <c r="AL63">
        <f t="shared" si="8"/>
        <v>0</v>
      </c>
      <c r="AQ63">
        <f t="shared" si="9"/>
        <v>0</v>
      </c>
      <c r="AR63">
        <f t="shared" si="10"/>
        <v>9.190000000000001</v>
      </c>
      <c r="AS63">
        <f t="shared" si="11"/>
        <v>0</v>
      </c>
      <c r="AT63">
        <f t="shared" si="12"/>
        <v>0</v>
      </c>
      <c r="AU63" s="6">
        <f t="shared" si="13"/>
        <v>0</v>
      </c>
    </row>
    <row r="64" spans="1:47" ht="14.25">
      <c r="A64" s="4" t="s">
        <v>151</v>
      </c>
      <c r="B64" s="4" t="s">
        <v>152</v>
      </c>
      <c r="P64">
        <f t="shared" si="0"/>
        <v>0</v>
      </c>
      <c r="U64" s="5">
        <f t="shared" si="1"/>
        <v>0</v>
      </c>
      <c r="V64" s="4">
        <v>0</v>
      </c>
      <c r="W64" s="5">
        <f t="shared" si="2"/>
        <v>0</v>
      </c>
      <c r="AD64" s="5">
        <f t="shared" si="3"/>
        <v>0</v>
      </c>
      <c r="AE64" s="5">
        <f t="shared" si="4"/>
        <v>0</v>
      </c>
      <c r="AF64">
        <f t="shared" si="5"/>
        <v>0</v>
      </c>
      <c r="AG64">
        <f t="shared" si="6"/>
        <v>0</v>
      </c>
      <c r="AH64" s="6">
        <f t="shared" si="7"/>
        <v>0</v>
      </c>
      <c r="AK64" s="4"/>
      <c r="AL64">
        <f t="shared" si="8"/>
        <v>0</v>
      </c>
      <c r="AQ64">
        <f t="shared" si="9"/>
        <v>0</v>
      </c>
      <c r="AR64">
        <f t="shared" si="10"/>
        <v>0</v>
      </c>
      <c r="AS64">
        <f t="shared" si="11"/>
        <v>0</v>
      </c>
      <c r="AT64">
        <f t="shared" si="12"/>
        <v>0</v>
      </c>
      <c r="AU64" s="6">
        <f t="shared" si="13"/>
        <v>0</v>
      </c>
    </row>
    <row r="65" spans="1:47" ht="14.25">
      <c r="A65" s="4" t="s">
        <v>153</v>
      </c>
      <c r="B65" s="4" t="s">
        <v>154</v>
      </c>
      <c r="P65">
        <f t="shared" si="0"/>
        <v>0</v>
      </c>
      <c r="Q65">
        <v>8.5</v>
      </c>
      <c r="R65">
        <v>9.52</v>
      </c>
      <c r="S65">
        <v>10</v>
      </c>
      <c r="T65">
        <v>10</v>
      </c>
      <c r="U65" s="5">
        <f t="shared" si="1"/>
        <v>9.504999999999999</v>
      </c>
      <c r="V65" s="4">
        <v>0</v>
      </c>
      <c r="W65" s="5">
        <f t="shared" si="2"/>
        <v>9.504999999999999</v>
      </c>
      <c r="AD65" s="5">
        <f t="shared" si="3"/>
        <v>0</v>
      </c>
      <c r="AE65" s="5">
        <f t="shared" si="4"/>
        <v>9.504999999999999</v>
      </c>
      <c r="AF65">
        <f t="shared" si="5"/>
        <v>0</v>
      </c>
      <c r="AG65">
        <f t="shared" si="6"/>
        <v>0</v>
      </c>
      <c r="AH65" s="6">
        <f t="shared" si="7"/>
        <v>0</v>
      </c>
      <c r="AK65" s="4"/>
      <c r="AL65">
        <f t="shared" si="8"/>
        <v>0</v>
      </c>
      <c r="AQ65">
        <f t="shared" si="9"/>
        <v>0</v>
      </c>
      <c r="AR65">
        <f t="shared" si="10"/>
        <v>9.504999999999999</v>
      </c>
      <c r="AS65">
        <f t="shared" si="11"/>
        <v>0</v>
      </c>
      <c r="AT65">
        <f t="shared" si="12"/>
        <v>0</v>
      </c>
      <c r="AU65" s="6">
        <f t="shared" si="13"/>
        <v>0</v>
      </c>
    </row>
    <row r="66" spans="1:47" ht="14.25">
      <c r="A66" s="4" t="s">
        <v>155</v>
      </c>
      <c r="B66" s="4" t="s">
        <v>156</v>
      </c>
      <c r="P66">
        <f t="shared" si="0"/>
        <v>0</v>
      </c>
      <c r="Q66">
        <v>9.6</v>
      </c>
      <c r="R66">
        <v>2.24</v>
      </c>
      <c r="S66" t="s">
        <v>34</v>
      </c>
      <c r="T66" t="s">
        <v>34</v>
      </c>
      <c r="U66" s="5">
        <f t="shared" si="1"/>
        <v>2.96</v>
      </c>
      <c r="V66" s="4">
        <v>0</v>
      </c>
      <c r="W66" s="5">
        <f t="shared" si="2"/>
        <v>2.96</v>
      </c>
      <c r="AD66" s="5">
        <f t="shared" si="3"/>
        <v>0</v>
      </c>
      <c r="AE66" s="5">
        <f t="shared" si="4"/>
        <v>2.96</v>
      </c>
      <c r="AF66">
        <f t="shared" si="5"/>
        <v>0</v>
      </c>
      <c r="AG66">
        <f t="shared" si="6"/>
        <v>0</v>
      </c>
      <c r="AH66" s="6">
        <f t="shared" si="7"/>
        <v>0</v>
      </c>
      <c r="AK66" s="4"/>
      <c r="AL66">
        <f t="shared" si="8"/>
        <v>0</v>
      </c>
      <c r="AQ66">
        <f t="shared" si="9"/>
        <v>0</v>
      </c>
      <c r="AR66">
        <f t="shared" si="10"/>
        <v>2.96</v>
      </c>
      <c r="AS66">
        <f t="shared" si="11"/>
        <v>0</v>
      </c>
      <c r="AT66">
        <f t="shared" si="12"/>
        <v>0</v>
      </c>
      <c r="AU66" s="6">
        <f t="shared" si="13"/>
        <v>0</v>
      </c>
    </row>
    <row r="67" spans="1:47" ht="14.25">
      <c r="A67" s="4" t="s">
        <v>157</v>
      </c>
      <c r="B67" s="4" t="s">
        <v>158</v>
      </c>
      <c r="C67">
        <v>1</v>
      </c>
      <c r="D67">
        <v>1</v>
      </c>
      <c r="E67">
        <v>1</v>
      </c>
      <c r="F67">
        <v>1</v>
      </c>
      <c r="G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f t="shared" si="0"/>
        <v>5</v>
      </c>
      <c r="Q67">
        <v>8.9</v>
      </c>
      <c r="R67">
        <v>10</v>
      </c>
      <c r="S67">
        <v>10</v>
      </c>
      <c r="T67">
        <v>10</v>
      </c>
      <c r="U67" s="5">
        <f t="shared" si="1"/>
        <v>9.725</v>
      </c>
      <c r="V67" s="4">
        <v>5</v>
      </c>
      <c r="W67" s="5">
        <f t="shared" si="2"/>
        <v>19.725</v>
      </c>
      <c r="AD67" s="5">
        <f t="shared" si="3"/>
        <v>0</v>
      </c>
      <c r="AE67" s="5">
        <f t="shared" si="4"/>
        <v>19.725</v>
      </c>
      <c r="AF67">
        <f t="shared" si="5"/>
        <v>0</v>
      </c>
      <c r="AG67">
        <f t="shared" si="6"/>
        <v>0</v>
      </c>
      <c r="AH67" s="6">
        <f t="shared" si="7"/>
        <v>0</v>
      </c>
      <c r="AK67" s="4"/>
      <c r="AL67">
        <f t="shared" si="8"/>
        <v>0</v>
      </c>
      <c r="AQ67">
        <f t="shared" si="9"/>
        <v>0</v>
      </c>
      <c r="AR67">
        <f t="shared" si="10"/>
        <v>19.725</v>
      </c>
      <c r="AS67">
        <f t="shared" si="11"/>
        <v>0</v>
      </c>
      <c r="AT67">
        <f t="shared" si="12"/>
        <v>0</v>
      </c>
      <c r="AU67" s="6"/>
    </row>
    <row r="68" spans="1:47" ht="14.25">
      <c r="A68" s="4" t="s">
        <v>159</v>
      </c>
      <c r="B68" s="4" t="s">
        <v>160</v>
      </c>
      <c r="C68">
        <v>1</v>
      </c>
      <c r="D68">
        <v>1</v>
      </c>
      <c r="E68">
        <v>1</v>
      </c>
      <c r="G68">
        <v>1</v>
      </c>
      <c r="I68">
        <v>1</v>
      </c>
      <c r="K68">
        <v>1</v>
      </c>
      <c r="M68">
        <v>1</v>
      </c>
      <c r="P68">
        <f t="shared" si="0"/>
        <v>3.5</v>
      </c>
      <c r="Q68">
        <v>7.8</v>
      </c>
      <c r="R68">
        <v>6.1</v>
      </c>
      <c r="S68">
        <v>10</v>
      </c>
      <c r="T68">
        <v>6.86</v>
      </c>
      <c r="U68" s="5">
        <f t="shared" si="1"/>
        <v>7.6899999999999995</v>
      </c>
      <c r="V68" s="4">
        <v>4</v>
      </c>
      <c r="W68" s="5">
        <f t="shared" si="2"/>
        <v>15.19</v>
      </c>
      <c r="Y68">
        <v>17.75</v>
      </c>
      <c r="AD68" s="5">
        <f t="shared" si="3"/>
        <v>0</v>
      </c>
      <c r="AE68" s="5">
        <f t="shared" si="4"/>
        <v>32.94</v>
      </c>
      <c r="AF68">
        <f t="shared" si="5"/>
        <v>0</v>
      </c>
      <c r="AG68">
        <f t="shared" si="6"/>
        <v>0</v>
      </c>
      <c r="AH68" s="6">
        <f t="shared" si="7"/>
        <v>0</v>
      </c>
      <c r="AK68" s="4">
        <v>15</v>
      </c>
      <c r="AL68">
        <f t="shared" si="8"/>
        <v>15</v>
      </c>
      <c r="AQ68">
        <f t="shared" si="9"/>
        <v>0</v>
      </c>
      <c r="AR68">
        <f t="shared" si="10"/>
        <v>30.189999999999998</v>
      </c>
      <c r="AS68">
        <f t="shared" si="11"/>
        <v>0</v>
      </c>
      <c r="AT68">
        <f t="shared" si="12"/>
        <v>0</v>
      </c>
      <c r="AU68" s="6">
        <f aca="true" t="shared" si="14" ref="AU68:AU108">IF(ISBLANK(AM68)," ",IF(OR(AS68=0,AT68=0),5,IF(AR68&lt;51,5,IF(AR68&lt;61,6,IF(AR68&lt;71,7,IF(AR68&lt;81,8,IF(AR68&lt;91,9,10)))))))</f>
        <v>0</v>
      </c>
    </row>
    <row r="69" spans="1:47" ht="14.25">
      <c r="A69" s="4" t="s">
        <v>161</v>
      </c>
      <c r="B69" s="4" t="s">
        <v>162</v>
      </c>
      <c r="F69">
        <v>1</v>
      </c>
      <c r="G69">
        <v>1</v>
      </c>
      <c r="H69">
        <v>1</v>
      </c>
      <c r="I69">
        <v>1</v>
      </c>
      <c r="P69">
        <f t="shared" si="0"/>
        <v>2</v>
      </c>
      <c r="Q69">
        <v>8.47</v>
      </c>
      <c r="R69">
        <v>5.95</v>
      </c>
      <c r="S69">
        <v>10</v>
      </c>
      <c r="T69">
        <v>10</v>
      </c>
      <c r="U69" s="5">
        <f t="shared" si="1"/>
        <v>8.605</v>
      </c>
      <c r="V69" s="4">
        <v>0.5</v>
      </c>
      <c r="W69" s="5">
        <f t="shared" si="2"/>
        <v>11.105</v>
      </c>
      <c r="Y69">
        <v>51</v>
      </c>
      <c r="Z69">
        <v>67</v>
      </c>
      <c r="AA69">
        <v>100</v>
      </c>
      <c r="AB69">
        <v>100</v>
      </c>
      <c r="AC69">
        <v>80</v>
      </c>
      <c r="AD69" s="5">
        <f t="shared" si="3"/>
        <v>30.3625</v>
      </c>
      <c r="AE69" s="5">
        <f t="shared" si="4"/>
        <v>92.4675</v>
      </c>
      <c r="AF69">
        <f t="shared" si="5"/>
        <v>1</v>
      </c>
      <c r="AG69">
        <f t="shared" si="6"/>
        <v>1</v>
      </c>
      <c r="AH69" s="6">
        <f t="shared" si="7"/>
        <v>10</v>
      </c>
      <c r="AK69" s="4"/>
      <c r="AL69">
        <f t="shared" si="8"/>
        <v>51</v>
      </c>
      <c r="AQ69">
        <f t="shared" si="9"/>
        <v>0</v>
      </c>
      <c r="AR69">
        <f t="shared" si="10"/>
        <v>62.105000000000004</v>
      </c>
      <c r="AS69">
        <f t="shared" si="11"/>
        <v>1</v>
      </c>
      <c r="AT69">
        <f t="shared" si="12"/>
        <v>0</v>
      </c>
      <c r="AU69" s="6">
        <f t="shared" si="14"/>
        <v>0</v>
      </c>
    </row>
    <row r="70" spans="1:47" ht="14.25">
      <c r="A70" s="4" t="s">
        <v>163</v>
      </c>
      <c r="B70" s="4" t="s">
        <v>164</v>
      </c>
      <c r="C70">
        <v>1</v>
      </c>
      <c r="D70">
        <v>1</v>
      </c>
      <c r="E70">
        <v>1</v>
      </c>
      <c r="G70">
        <v>1</v>
      </c>
      <c r="H70">
        <v>1</v>
      </c>
      <c r="J70">
        <v>1</v>
      </c>
      <c r="K70">
        <v>1</v>
      </c>
      <c r="P70">
        <f t="shared" si="0"/>
        <v>3.5</v>
      </c>
      <c r="Q70">
        <v>7.3</v>
      </c>
      <c r="R70">
        <v>7.24</v>
      </c>
      <c r="S70">
        <v>10</v>
      </c>
      <c r="T70">
        <v>5.29</v>
      </c>
      <c r="U70" s="5">
        <f t="shared" si="1"/>
        <v>7.4575</v>
      </c>
      <c r="V70" s="4">
        <v>3.5</v>
      </c>
      <c r="W70" s="5">
        <f t="shared" si="2"/>
        <v>14.4575</v>
      </c>
      <c r="AD70" s="5">
        <f t="shared" si="3"/>
        <v>0</v>
      </c>
      <c r="AE70" s="5">
        <f t="shared" si="4"/>
        <v>14.4575</v>
      </c>
      <c r="AF70">
        <f t="shared" si="5"/>
        <v>0</v>
      </c>
      <c r="AG70">
        <f t="shared" si="6"/>
        <v>0</v>
      </c>
      <c r="AH70" s="6">
        <f t="shared" si="7"/>
        <v>0</v>
      </c>
      <c r="AK70" s="4">
        <v>34</v>
      </c>
      <c r="AL70">
        <f t="shared" si="8"/>
        <v>34</v>
      </c>
      <c r="AM70">
        <v>20</v>
      </c>
      <c r="AN70">
        <v>30</v>
      </c>
      <c r="AO70">
        <v>70</v>
      </c>
      <c r="AP70">
        <v>80</v>
      </c>
      <c r="AQ70">
        <f t="shared" si="9"/>
        <v>17.5</v>
      </c>
      <c r="AR70">
        <f t="shared" si="10"/>
        <v>65.9575</v>
      </c>
      <c r="AS70">
        <f t="shared" si="11"/>
        <v>1</v>
      </c>
      <c r="AT70">
        <f t="shared" si="12"/>
        <v>1</v>
      </c>
      <c r="AU70" s="6">
        <f t="shared" si="14"/>
        <v>7</v>
      </c>
    </row>
    <row r="71" spans="1:47" ht="14.25">
      <c r="A71" s="4" t="s">
        <v>165</v>
      </c>
      <c r="B71" s="4" t="s">
        <v>166</v>
      </c>
      <c r="C71">
        <v>1</v>
      </c>
      <c r="D71">
        <v>1</v>
      </c>
      <c r="E71">
        <v>1</v>
      </c>
      <c r="F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P71">
        <f t="shared" si="0"/>
        <v>5</v>
      </c>
      <c r="Q71">
        <v>8.57</v>
      </c>
      <c r="R71">
        <v>7.52</v>
      </c>
      <c r="S71">
        <v>8.17</v>
      </c>
      <c r="T71">
        <v>7.29</v>
      </c>
      <c r="U71" s="5">
        <f t="shared" si="1"/>
        <v>7.8875</v>
      </c>
      <c r="V71" s="4">
        <v>3</v>
      </c>
      <c r="W71" s="5">
        <f t="shared" si="2"/>
        <v>15.8875</v>
      </c>
      <c r="Y71">
        <v>54.5</v>
      </c>
      <c r="Z71">
        <v>67</v>
      </c>
      <c r="AA71">
        <v>70</v>
      </c>
      <c r="AB71">
        <v>50</v>
      </c>
      <c r="AC71">
        <v>0</v>
      </c>
      <c r="AD71" s="5">
        <f t="shared" si="3"/>
        <v>16.3625</v>
      </c>
      <c r="AE71" s="5">
        <f t="shared" si="4"/>
        <v>86.75</v>
      </c>
      <c r="AF71">
        <f t="shared" si="5"/>
        <v>1</v>
      </c>
      <c r="AG71">
        <f t="shared" si="6"/>
        <v>1</v>
      </c>
      <c r="AH71" s="6">
        <f t="shared" si="7"/>
        <v>9</v>
      </c>
      <c r="AK71" s="4"/>
      <c r="AL71">
        <f t="shared" si="8"/>
        <v>54.5</v>
      </c>
      <c r="AQ71">
        <f t="shared" si="9"/>
        <v>0</v>
      </c>
      <c r="AR71">
        <f t="shared" si="10"/>
        <v>70.3875</v>
      </c>
      <c r="AS71">
        <f t="shared" si="11"/>
        <v>1</v>
      </c>
      <c r="AT71">
        <f t="shared" si="12"/>
        <v>0</v>
      </c>
      <c r="AU71" s="6">
        <f t="shared" si="14"/>
        <v>0</v>
      </c>
    </row>
    <row r="72" spans="1:47" ht="14.25">
      <c r="A72" s="4" t="s">
        <v>167</v>
      </c>
      <c r="B72" s="4" t="s">
        <v>168</v>
      </c>
      <c r="P72">
        <f t="shared" si="0"/>
        <v>0</v>
      </c>
      <c r="Q72">
        <v>7.6</v>
      </c>
      <c r="R72" t="s">
        <v>34</v>
      </c>
      <c r="S72" t="s">
        <v>34</v>
      </c>
      <c r="T72" t="s">
        <v>34</v>
      </c>
      <c r="U72" s="5">
        <f t="shared" si="1"/>
        <v>1.9</v>
      </c>
      <c r="V72" s="4">
        <v>0</v>
      </c>
      <c r="W72" s="5">
        <f t="shared" si="2"/>
        <v>1.9</v>
      </c>
      <c r="AD72" s="5">
        <f t="shared" si="3"/>
        <v>0</v>
      </c>
      <c r="AE72" s="5">
        <f t="shared" si="4"/>
        <v>1.9</v>
      </c>
      <c r="AF72">
        <f t="shared" si="5"/>
        <v>0</v>
      </c>
      <c r="AG72">
        <f t="shared" si="6"/>
        <v>0</v>
      </c>
      <c r="AH72" s="6">
        <f t="shared" si="7"/>
        <v>0</v>
      </c>
      <c r="AK72" s="4"/>
      <c r="AL72">
        <f t="shared" si="8"/>
        <v>0</v>
      </c>
      <c r="AQ72">
        <f t="shared" si="9"/>
        <v>0</v>
      </c>
      <c r="AR72">
        <f t="shared" si="10"/>
        <v>1.9</v>
      </c>
      <c r="AS72">
        <f t="shared" si="11"/>
        <v>0</v>
      </c>
      <c r="AT72">
        <f t="shared" si="12"/>
        <v>0</v>
      </c>
      <c r="AU72" s="6">
        <f t="shared" si="14"/>
        <v>0</v>
      </c>
    </row>
    <row r="73" spans="1:47" ht="14.25">
      <c r="A73" s="4" t="s">
        <v>169</v>
      </c>
      <c r="B73" s="4" t="s">
        <v>170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L73">
        <v>1</v>
      </c>
      <c r="M73">
        <v>1</v>
      </c>
      <c r="P73">
        <f t="shared" si="0"/>
        <v>5</v>
      </c>
      <c r="Q73">
        <v>9.4</v>
      </c>
      <c r="R73">
        <v>10</v>
      </c>
      <c r="S73">
        <v>10</v>
      </c>
      <c r="T73">
        <v>10</v>
      </c>
      <c r="U73" s="5">
        <f t="shared" si="1"/>
        <v>9.85</v>
      </c>
      <c r="V73" s="4">
        <v>5</v>
      </c>
      <c r="W73" s="5">
        <f t="shared" si="2"/>
        <v>19.85</v>
      </c>
      <c r="Y73">
        <v>36</v>
      </c>
      <c r="AD73" s="5">
        <f t="shared" si="3"/>
        <v>0</v>
      </c>
      <c r="AE73" s="5">
        <f t="shared" si="4"/>
        <v>55.85</v>
      </c>
      <c r="AF73">
        <f t="shared" si="5"/>
        <v>1</v>
      </c>
      <c r="AG73">
        <f t="shared" si="6"/>
        <v>0</v>
      </c>
      <c r="AH73" s="6">
        <f t="shared" si="7"/>
        <v>0</v>
      </c>
      <c r="AK73" s="4"/>
      <c r="AL73">
        <f t="shared" si="8"/>
        <v>36</v>
      </c>
      <c r="AM73">
        <v>30</v>
      </c>
      <c r="AN73">
        <v>100</v>
      </c>
      <c r="AO73">
        <v>90</v>
      </c>
      <c r="AP73">
        <v>100</v>
      </c>
      <c r="AQ73">
        <f t="shared" si="9"/>
        <v>28</v>
      </c>
      <c r="AR73">
        <f t="shared" si="10"/>
        <v>83.85</v>
      </c>
      <c r="AS73">
        <f t="shared" si="11"/>
        <v>1</v>
      </c>
      <c r="AT73">
        <f t="shared" si="12"/>
        <v>1</v>
      </c>
      <c r="AU73" s="6">
        <f t="shared" si="14"/>
        <v>9</v>
      </c>
    </row>
    <row r="74" spans="1:47" ht="14.25">
      <c r="A74" s="4" t="s">
        <v>171</v>
      </c>
      <c r="B74" s="4" t="s">
        <v>172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f t="shared" si="0"/>
        <v>5</v>
      </c>
      <c r="Q74">
        <v>8.67</v>
      </c>
      <c r="R74">
        <v>6.38</v>
      </c>
      <c r="S74">
        <v>8.17</v>
      </c>
      <c r="T74" t="s">
        <v>34</v>
      </c>
      <c r="U74" s="5">
        <f t="shared" si="1"/>
        <v>5.805</v>
      </c>
      <c r="V74" s="4">
        <v>2.5</v>
      </c>
      <c r="W74" s="5">
        <f t="shared" si="2"/>
        <v>13.305</v>
      </c>
      <c r="AD74" s="5">
        <f t="shared" si="3"/>
        <v>0</v>
      </c>
      <c r="AE74" s="5">
        <f t="shared" si="4"/>
        <v>13.305</v>
      </c>
      <c r="AF74">
        <f t="shared" si="5"/>
        <v>0</v>
      </c>
      <c r="AG74">
        <f t="shared" si="6"/>
        <v>0</v>
      </c>
      <c r="AH74" s="6">
        <f t="shared" si="7"/>
        <v>0</v>
      </c>
      <c r="AK74" s="4">
        <v>6</v>
      </c>
      <c r="AL74">
        <f t="shared" si="8"/>
        <v>6</v>
      </c>
      <c r="AQ74">
        <f t="shared" si="9"/>
        <v>0</v>
      </c>
      <c r="AR74">
        <f t="shared" si="10"/>
        <v>19.305</v>
      </c>
      <c r="AS74">
        <f t="shared" si="11"/>
        <v>0</v>
      </c>
      <c r="AT74">
        <f t="shared" si="12"/>
        <v>0</v>
      </c>
      <c r="AU74" s="6">
        <f t="shared" si="14"/>
        <v>0</v>
      </c>
    </row>
    <row r="75" spans="1:47" ht="14.25">
      <c r="A75" s="4" t="s">
        <v>173</v>
      </c>
      <c r="B75" s="4" t="s">
        <v>174</v>
      </c>
      <c r="C75">
        <v>1</v>
      </c>
      <c r="D75">
        <v>1</v>
      </c>
      <c r="E75">
        <v>1</v>
      </c>
      <c r="G75">
        <v>1</v>
      </c>
      <c r="I75">
        <v>1</v>
      </c>
      <c r="J75">
        <v>1</v>
      </c>
      <c r="P75">
        <f t="shared" si="0"/>
        <v>3</v>
      </c>
      <c r="Q75">
        <v>6.8</v>
      </c>
      <c r="R75">
        <v>10</v>
      </c>
      <c r="S75">
        <v>10</v>
      </c>
      <c r="T75">
        <v>8.43</v>
      </c>
      <c r="U75" s="5">
        <f t="shared" si="1"/>
        <v>8.8075</v>
      </c>
      <c r="V75" s="4">
        <v>1</v>
      </c>
      <c r="W75" s="5">
        <f t="shared" si="2"/>
        <v>12.8075</v>
      </c>
      <c r="AD75" s="5">
        <f t="shared" si="3"/>
        <v>0</v>
      </c>
      <c r="AE75" s="5">
        <f t="shared" si="4"/>
        <v>12.8075</v>
      </c>
      <c r="AF75">
        <f t="shared" si="5"/>
        <v>0</v>
      </c>
      <c r="AG75">
        <f t="shared" si="6"/>
        <v>0</v>
      </c>
      <c r="AH75" s="6">
        <f t="shared" si="7"/>
        <v>0</v>
      </c>
      <c r="AK75" s="4"/>
      <c r="AL75">
        <f t="shared" si="8"/>
        <v>0</v>
      </c>
      <c r="AQ75">
        <f t="shared" si="9"/>
        <v>0</v>
      </c>
      <c r="AR75">
        <f t="shared" si="10"/>
        <v>12.8075</v>
      </c>
      <c r="AS75">
        <f t="shared" si="11"/>
        <v>0</v>
      </c>
      <c r="AT75">
        <f t="shared" si="12"/>
        <v>0</v>
      </c>
      <c r="AU75" s="6">
        <f t="shared" si="14"/>
        <v>0</v>
      </c>
    </row>
    <row r="76" spans="1:47" ht="14.25">
      <c r="A76" s="4" t="s">
        <v>175</v>
      </c>
      <c r="B76" s="4" t="s">
        <v>176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f t="shared" si="0"/>
        <v>5</v>
      </c>
      <c r="Q76">
        <v>7.4</v>
      </c>
      <c r="R76">
        <v>5.67</v>
      </c>
      <c r="S76">
        <v>6.33</v>
      </c>
      <c r="T76">
        <v>8.62</v>
      </c>
      <c r="U76" s="5">
        <f t="shared" si="1"/>
        <v>7.005</v>
      </c>
      <c r="V76" s="4">
        <v>3</v>
      </c>
      <c r="W76" s="5">
        <f t="shared" si="2"/>
        <v>15.004999999999999</v>
      </c>
      <c r="AD76" s="5">
        <f t="shared" si="3"/>
        <v>0</v>
      </c>
      <c r="AE76" s="5">
        <f t="shared" si="4"/>
        <v>15.004999999999999</v>
      </c>
      <c r="AF76">
        <f t="shared" si="5"/>
        <v>0</v>
      </c>
      <c r="AG76">
        <f t="shared" si="6"/>
        <v>0</v>
      </c>
      <c r="AH76" s="6">
        <f t="shared" si="7"/>
        <v>0</v>
      </c>
      <c r="AK76" s="4"/>
      <c r="AL76">
        <f t="shared" si="8"/>
        <v>0</v>
      </c>
      <c r="AQ76">
        <f t="shared" si="9"/>
        <v>0</v>
      </c>
      <c r="AR76">
        <f t="shared" si="10"/>
        <v>15.004999999999999</v>
      </c>
      <c r="AS76">
        <f t="shared" si="11"/>
        <v>0</v>
      </c>
      <c r="AT76">
        <f t="shared" si="12"/>
        <v>0</v>
      </c>
      <c r="AU76" s="6">
        <f t="shared" si="14"/>
        <v>0</v>
      </c>
    </row>
    <row r="77" spans="1:47" ht="14.25">
      <c r="A77" s="4" t="s">
        <v>177</v>
      </c>
      <c r="B77" s="4" t="s">
        <v>178</v>
      </c>
      <c r="P77">
        <f t="shared" si="0"/>
        <v>0</v>
      </c>
      <c r="Q77">
        <v>3.6</v>
      </c>
      <c r="R77" t="s">
        <v>34</v>
      </c>
      <c r="S77" t="s">
        <v>34</v>
      </c>
      <c r="T77" t="s">
        <v>34</v>
      </c>
      <c r="U77" s="5">
        <f t="shared" si="1"/>
        <v>0.9</v>
      </c>
      <c r="V77" s="4">
        <v>0</v>
      </c>
      <c r="W77" s="5">
        <f t="shared" si="2"/>
        <v>0.9</v>
      </c>
      <c r="AD77" s="5">
        <f t="shared" si="3"/>
        <v>0</v>
      </c>
      <c r="AE77" s="5">
        <f t="shared" si="4"/>
        <v>0.9</v>
      </c>
      <c r="AF77">
        <f t="shared" si="5"/>
        <v>0</v>
      </c>
      <c r="AG77">
        <f t="shared" si="6"/>
        <v>0</v>
      </c>
      <c r="AH77" s="6">
        <f t="shared" si="7"/>
        <v>0</v>
      </c>
      <c r="AK77" s="4">
        <v>1</v>
      </c>
      <c r="AL77">
        <f t="shared" si="8"/>
        <v>1</v>
      </c>
      <c r="AQ77">
        <f t="shared" si="9"/>
        <v>0</v>
      </c>
      <c r="AR77">
        <f t="shared" si="10"/>
        <v>1.9</v>
      </c>
      <c r="AS77">
        <f t="shared" si="11"/>
        <v>0</v>
      </c>
      <c r="AT77">
        <f t="shared" si="12"/>
        <v>0</v>
      </c>
      <c r="AU77" s="6">
        <f t="shared" si="14"/>
        <v>0</v>
      </c>
    </row>
    <row r="78" spans="1:47" ht="14.25">
      <c r="A78" s="4" t="s">
        <v>179</v>
      </c>
      <c r="B78" s="4" t="s">
        <v>180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K78">
        <v>1</v>
      </c>
      <c r="L78">
        <v>1</v>
      </c>
      <c r="M78">
        <v>1</v>
      </c>
      <c r="N78">
        <v>1</v>
      </c>
      <c r="P78">
        <f t="shared" si="0"/>
        <v>5</v>
      </c>
      <c r="Q78">
        <v>7.57</v>
      </c>
      <c r="R78">
        <v>7.71</v>
      </c>
      <c r="S78">
        <v>10</v>
      </c>
      <c r="T78">
        <v>6.86</v>
      </c>
      <c r="U78" s="5">
        <f t="shared" si="1"/>
        <v>8.035</v>
      </c>
      <c r="V78" s="4">
        <v>5</v>
      </c>
      <c r="W78" s="5">
        <f t="shared" si="2"/>
        <v>18.035</v>
      </c>
      <c r="AD78" s="5">
        <f t="shared" si="3"/>
        <v>0</v>
      </c>
      <c r="AE78" s="5">
        <f t="shared" si="4"/>
        <v>18.035</v>
      </c>
      <c r="AF78">
        <f t="shared" si="5"/>
        <v>0</v>
      </c>
      <c r="AG78">
        <f t="shared" si="6"/>
        <v>0</v>
      </c>
      <c r="AH78" s="6">
        <f t="shared" si="7"/>
        <v>0</v>
      </c>
      <c r="AK78" s="4"/>
      <c r="AL78">
        <f t="shared" si="8"/>
        <v>0</v>
      </c>
      <c r="AQ78">
        <f t="shared" si="9"/>
        <v>0</v>
      </c>
      <c r="AR78">
        <f t="shared" si="10"/>
        <v>18.035</v>
      </c>
      <c r="AS78">
        <f t="shared" si="11"/>
        <v>0</v>
      </c>
      <c r="AT78">
        <f t="shared" si="12"/>
        <v>0</v>
      </c>
      <c r="AU78" s="6">
        <f t="shared" si="14"/>
        <v>0</v>
      </c>
    </row>
    <row r="79" spans="1:47" ht="14.25">
      <c r="A79" s="4" t="s">
        <v>181</v>
      </c>
      <c r="B79" s="4" t="s">
        <v>182</v>
      </c>
      <c r="C79">
        <v>1</v>
      </c>
      <c r="D79">
        <v>1</v>
      </c>
      <c r="E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P79">
        <f t="shared" si="0"/>
        <v>5</v>
      </c>
      <c r="Q79">
        <v>10</v>
      </c>
      <c r="R79">
        <v>7</v>
      </c>
      <c r="S79">
        <v>10</v>
      </c>
      <c r="T79">
        <v>10</v>
      </c>
      <c r="U79" s="5">
        <f t="shared" si="1"/>
        <v>9.25</v>
      </c>
      <c r="V79" s="4">
        <v>3.5</v>
      </c>
      <c r="W79" s="5">
        <f t="shared" si="2"/>
        <v>17.75</v>
      </c>
      <c r="AD79" s="5">
        <f t="shared" si="3"/>
        <v>0</v>
      </c>
      <c r="AE79" s="5">
        <f t="shared" si="4"/>
        <v>17.75</v>
      </c>
      <c r="AF79">
        <f t="shared" si="5"/>
        <v>0</v>
      </c>
      <c r="AG79">
        <f t="shared" si="6"/>
        <v>0</v>
      </c>
      <c r="AH79" s="6">
        <f t="shared" si="7"/>
        <v>0</v>
      </c>
      <c r="AK79" s="4"/>
      <c r="AL79">
        <f t="shared" si="8"/>
        <v>0</v>
      </c>
      <c r="AQ79">
        <f t="shared" si="9"/>
        <v>0</v>
      </c>
      <c r="AR79">
        <f t="shared" si="10"/>
        <v>17.75</v>
      </c>
      <c r="AS79">
        <f t="shared" si="11"/>
        <v>0</v>
      </c>
      <c r="AT79">
        <f t="shared" si="12"/>
        <v>0</v>
      </c>
      <c r="AU79" s="6">
        <f t="shared" si="14"/>
        <v>0</v>
      </c>
    </row>
    <row r="80" spans="1:47" ht="14.25">
      <c r="A80" s="4" t="s">
        <v>183</v>
      </c>
      <c r="B80" s="4" t="s">
        <v>184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P80">
        <f t="shared" si="0"/>
        <v>5</v>
      </c>
      <c r="Q80">
        <v>10</v>
      </c>
      <c r="R80">
        <v>9.05</v>
      </c>
      <c r="S80">
        <v>8.17</v>
      </c>
      <c r="T80">
        <v>4.14</v>
      </c>
      <c r="U80" s="5">
        <f t="shared" si="1"/>
        <v>7.84</v>
      </c>
      <c r="V80" s="4">
        <v>5</v>
      </c>
      <c r="W80" s="5">
        <f t="shared" si="2"/>
        <v>17.84</v>
      </c>
      <c r="AD80" s="5">
        <f t="shared" si="3"/>
        <v>0</v>
      </c>
      <c r="AE80" s="5">
        <f t="shared" si="4"/>
        <v>17.84</v>
      </c>
      <c r="AF80">
        <f t="shared" si="5"/>
        <v>0</v>
      </c>
      <c r="AG80">
        <f t="shared" si="6"/>
        <v>0</v>
      </c>
      <c r="AH80" s="6">
        <f t="shared" si="7"/>
        <v>0</v>
      </c>
      <c r="AK80" s="4">
        <v>18</v>
      </c>
      <c r="AL80">
        <f t="shared" si="8"/>
        <v>18</v>
      </c>
      <c r="AQ80">
        <f t="shared" si="9"/>
        <v>0</v>
      </c>
      <c r="AR80">
        <f t="shared" si="10"/>
        <v>35.84</v>
      </c>
      <c r="AS80">
        <f t="shared" si="11"/>
        <v>0</v>
      </c>
      <c r="AT80">
        <f t="shared" si="12"/>
        <v>0</v>
      </c>
      <c r="AU80" s="6">
        <f t="shared" si="14"/>
        <v>0</v>
      </c>
    </row>
    <row r="81" spans="1:47" ht="14.25">
      <c r="A81" s="4" t="s">
        <v>185</v>
      </c>
      <c r="B81" s="4" t="s">
        <v>186</v>
      </c>
      <c r="P81">
        <f t="shared" si="0"/>
        <v>0</v>
      </c>
      <c r="Q81">
        <v>4.6</v>
      </c>
      <c r="R81" t="s">
        <v>34</v>
      </c>
      <c r="S81" t="s">
        <v>34</v>
      </c>
      <c r="T81" t="s">
        <v>34</v>
      </c>
      <c r="U81" s="5">
        <f t="shared" si="1"/>
        <v>1.15</v>
      </c>
      <c r="V81" s="4">
        <v>0</v>
      </c>
      <c r="W81" s="5">
        <f t="shared" si="2"/>
        <v>1.15</v>
      </c>
      <c r="AD81" s="5">
        <f t="shared" si="3"/>
        <v>0</v>
      </c>
      <c r="AE81" s="5">
        <f t="shared" si="4"/>
        <v>1.15</v>
      </c>
      <c r="AF81">
        <f t="shared" si="5"/>
        <v>0</v>
      </c>
      <c r="AG81">
        <f t="shared" si="6"/>
        <v>0</v>
      </c>
      <c r="AH81" s="6">
        <f t="shared" si="7"/>
        <v>0</v>
      </c>
      <c r="AK81" s="4"/>
      <c r="AL81">
        <f t="shared" si="8"/>
        <v>0</v>
      </c>
      <c r="AQ81">
        <f t="shared" si="9"/>
        <v>0</v>
      </c>
      <c r="AR81">
        <f t="shared" si="10"/>
        <v>1.15</v>
      </c>
      <c r="AS81">
        <f t="shared" si="11"/>
        <v>0</v>
      </c>
      <c r="AT81">
        <f t="shared" si="12"/>
        <v>0</v>
      </c>
      <c r="AU81" s="6">
        <f t="shared" si="14"/>
        <v>0</v>
      </c>
    </row>
    <row r="82" spans="1:47" ht="14.25">
      <c r="A82" s="4" t="s">
        <v>187</v>
      </c>
      <c r="B82" s="4" t="s">
        <v>188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P82">
        <f t="shared" si="0"/>
        <v>5</v>
      </c>
      <c r="Q82">
        <v>9.17</v>
      </c>
      <c r="R82">
        <v>8.57</v>
      </c>
      <c r="S82">
        <v>10</v>
      </c>
      <c r="T82">
        <v>9.1</v>
      </c>
      <c r="U82" s="5">
        <f t="shared" si="1"/>
        <v>9.21</v>
      </c>
      <c r="V82" s="4">
        <v>1</v>
      </c>
      <c r="W82" s="5">
        <f t="shared" si="2"/>
        <v>15.21</v>
      </c>
      <c r="AD82" s="5">
        <f t="shared" si="3"/>
        <v>0</v>
      </c>
      <c r="AE82" s="5">
        <f t="shared" si="4"/>
        <v>15.21</v>
      </c>
      <c r="AF82">
        <f t="shared" si="5"/>
        <v>0</v>
      </c>
      <c r="AG82">
        <f t="shared" si="6"/>
        <v>0</v>
      </c>
      <c r="AH82" s="6">
        <f t="shared" si="7"/>
        <v>0</v>
      </c>
      <c r="AK82" s="4"/>
      <c r="AL82">
        <f t="shared" si="8"/>
        <v>0</v>
      </c>
      <c r="AQ82">
        <f t="shared" si="9"/>
        <v>0</v>
      </c>
      <c r="AR82">
        <f t="shared" si="10"/>
        <v>15.21</v>
      </c>
      <c r="AS82">
        <f t="shared" si="11"/>
        <v>0</v>
      </c>
      <c r="AT82">
        <f t="shared" si="12"/>
        <v>0</v>
      </c>
      <c r="AU82" s="6">
        <f t="shared" si="14"/>
        <v>0</v>
      </c>
    </row>
    <row r="83" spans="1:47" ht="14.25">
      <c r="A83" s="4" t="s">
        <v>189</v>
      </c>
      <c r="B83" s="4" t="s">
        <v>190</v>
      </c>
      <c r="P83">
        <f t="shared" si="0"/>
        <v>0</v>
      </c>
      <c r="Q83">
        <v>7.47</v>
      </c>
      <c r="R83">
        <v>10</v>
      </c>
      <c r="S83">
        <v>10</v>
      </c>
      <c r="T83">
        <v>8.43</v>
      </c>
      <c r="U83" s="5">
        <f t="shared" si="1"/>
        <v>8.975</v>
      </c>
      <c r="V83" s="4">
        <v>0</v>
      </c>
      <c r="W83" s="5">
        <f t="shared" si="2"/>
        <v>8.975</v>
      </c>
      <c r="AD83" s="5">
        <f t="shared" si="3"/>
        <v>0</v>
      </c>
      <c r="AE83" s="5">
        <f t="shared" si="4"/>
        <v>8.975</v>
      </c>
      <c r="AF83">
        <f t="shared" si="5"/>
        <v>0</v>
      </c>
      <c r="AG83">
        <f t="shared" si="6"/>
        <v>0</v>
      </c>
      <c r="AH83" s="6">
        <f t="shared" si="7"/>
        <v>0</v>
      </c>
      <c r="AK83" s="4"/>
      <c r="AL83">
        <f t="shared" si="8"/>
        <v>0</v>
      </c>
      <c r="AQ83">
        <f t="shared" si="9"/>
        <v>0</v>
      </c>
      <c r="AR83">
        <f t="shared" si="10"/>
        <v>8.975</v>
      </c>
      <c r="AS83">
        <f t="shared" si="11"/>
        <v>0</v>
      </c>
      <c r="AT83">
        <f t="shared" si="12"/>
        <v>0</v>
      </c>
      <c r="AU83" s="6">
        <f t="shared" si="14"/>
        <v>0</v>
      </c>
    </row>
    <row r="84" spans="1:47" ht="14.25">
      <c r="A84" s="4" t="s">
        <v>191</v>
      </c>
      <c r="B84" s="4" t="s">
        <v>192</v>
      </c>
      <c r="P84">
        <f t="shared" si="0"/>
        <v>0</v>
      </c>
      <c r="Q84">
        <v>8.7</v>
      </c>
      <c r="R84">
        <v>6.38</v>
      </c>
      <c r="S84">
        <v>10</v>
      </c>
      <c r="T84">
        <v>8.43</v>
      </c>
      <c r="U84" s="5">
        <f t="shared" si="1"/>
        <v>8.3775</v>
      </c>
      <c r="V84" s="4">
        <v>0</v>
      </c>
      <c r="W84" s="5">
        <f t="shared" si="2"/>
        <v>8.3775</v>
      </c>
      <c r="AD84" s="5">
        <f t="shared" si="3"/>
        <v>0</v>
      </c>
      <c r="AE84" s="5">
        <f t="shared" si="4"/>
        <v>8.3775</v>
      </c>
      <c r="AF84">
        <f t="shared" si="5"/>
        <v>0</v>
      </c>
      <c r="AG84">
        <f t="shared" si="6"/>
        <v>0</v>
      </c>
      <c r="AH84" s="6">
        <f t="shared" si="7"/>
        <v>0</v>
      </c>
      <c r="AK84" s="4"/>
      <c r="AL84">
        <f t="shared" si="8"/>
        <v>0</v>
      </c>
      <c r="AQ84">
        <f t="shared" si="9"/>
        <v>0</v>
      </c>
      <c r="AR84">
        <f t="shared" si="10"/>
        <v>8.3775</v>
      </c>
      <c r="AS84">
        <f t="shared" si="11"/>
        <v>0</v>
      </c>
      <c r="AT84">
        <f t="shared" si="12"/>
        <v>0</v>
      </c>
      <c r="AU84" s="6">
        <f t="shared" si="14"/>
        <v>0</v>
      </c>
    </row>
    <row r="85" spans="1:47" ht="14.25">
      <c r="A85" s="4" t="s">
        <v>193</v>
      </c>
      <c r="B85" s="4" t="s">
        <v>194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P85">
        <f t="shared" si="0"/>
        <v>5</v>
      </c>
      <c r="Q85">
        <v>10</v>
      </c>
      <c r="R85">
        <v>9.52</v>
      </c>
      <c r="S85" t="s">
        <v>34</v>
      </c>
      <c r="T85">
        <v>6.86</v>
      </c>
      <c r="U85" s="5">
        <f t="shared" si="1"/>
        <v>6.595</v>
      </c>
      <c r="V85" s="4">
        <v>5</v>
      </c>
      <c r="W85" s="5">
        <f t="shared" si="2"/>
        <v>16.595</v>
      </c>
      <c r="Y85">
        <v>44</v>
      </c>
      <c r="Z85">
        <v>0</v>
      </c>
      <c r="AA85">
        <v>0</v>
      </c>
      <c r="AB85">
        <v>0</v>
      </c>
      <c r="AC85">
        <v>0</v>
      </c>
      <c r="AD85" s="5">
        <f t="shared" si="3"/>
        <v>0</v>
      </c>
      <c r="AE85" s="5">
        <f t="shared" si="4"/>
        <v>60.595</v>
      </c>
      <c r="AF85">
        <f t="shared" si="5"/>
        <v>1</v>
      </c>
      <c r="AG85">
        <f t="shared" si="6"/>
        <v>0</v>
      </c>
      <c r="AH85" s="6">
        <f t="shared" si="7"/>
        <v>5</v>
      </c>
      <c r="AK85" s="4"/>
      <c r="AL85">
        <f t="shared" si="8"/>
        <v>44</v>
      </c>
      <c r="AM85">
        <v>100</v>
      </c>
      <c r="AN85">
        <v>20</v>
      </c>
      <c r="AO85">
        <v>70</v>
      </c>
      <c r="AP85">
        <v>50</v>
      </c>
      <c r="AQ85">
        <f t="shared" si="9"/>
        <v>21</v>
      </c>
      <c r="AR85">
        <f t="shared" si="10"/>
        <v>81.595</v>
      </c>
      <c r="AS85">
        <f t="shared" si="11"/>
        <v>1</v>
      </c>
      <c r="AT85">
        <f t="shared" si="12"/>
        <v>1</v>
      </c>
      <c r="AU85" s="6">
        <f t="shared" si="14"/>
        <v>9</v>
      </c>
    </row>
    <row r="86" spans="1:47" ht="14.25">
      <c r="A86" s="4" t="s">
        <v>195</v>
      </c>
      <c r="B86" s="4" t="s">
        <v>196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J86">
        <v>1</v>
      </c>
      <c r="K86">
        <v>1</v>
      </c>
      <c r="L86">
        <v>1</v>
      </c>
      <c r="M86">
        <v>1</v>
      </c>
      <c r="P86">
        <f t="shared" si="0"/>
        <v>5</v>
      </c>
      <c r="Q86">
        <v>8.9</v>
      </c>
      <c r="R86">
        <v>10</v>
      </c>
      <c r="S86">
        <v>10</v>
      </c>
      <c r="T86">
        <v>8.43</v>
      </c>
      <c r="U86" s="5">
        <f t="shared" si="1"/>
        <v>9.3325</v>
      </c>
      <c r="V86" s="4">
        <v>5</v>
      </c>
      <c r="W86" s="5">
        <f t="shared" si="2"/>
        <v>19.3325</v>
      </c>
      <c r="AD86" s="5">
        <f t="shared" si="3"/>
        <v>0</v>
      </c>
      <c r="AE86" s="5">
        <f t="shared" si="4"/>
        <v>19.3325</v>
      </c>
      <c r="AF86">
        <f t="shared" si="5"/>
        <v>0</v>
      </c>
      <c r="AG86">
        <f t="shared" si="6"/>
        <v>0</v>
      </c>
      <c r="AH86" s="6">
        <f t="shared" si="7"/>
        <v>0</v>
      </c>
      <c r="AK86" s="4"/>
      <c r="AL86">
        <f t="shared" si="8"/>
        <v>0</v>
      </c>
      <c r="AQ86">
        <f t="shared" si="9"/>
        <v>0</v>
      </c>
      <c r="AR86">
        <f t="shared" si="10"/>
        <v>19.3325</v>
      </c>
      <c r="AS86">
        <f t="shared" si="11"/>
        <v>0</v>
      </c>
      <c r="AT86">
        <f t="shared" si="12"/>
        <v>0</v>
      </c>
      <c r="AU86" s="6">
        <f t="shared" si="14"/>
        <v>0</v>
      </c>
    </row>
    <row r="87" spans="1:47" ht="14.25">
      <c r="A87" s="4" t="s">
        <v>197</v>
      </c>
      <c r="B87" s="4" t="s">
        <v>198</v>
      </c>
      <c r="C87">
        <v>1</v>
      </c>
      <c r="D87">
        <v>1</v>
      </c>
      <c r="E87">
        <v>1</v>
      </c>
      <c r="F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f t="shared" si="0"/>
        <v>5</v>
      </c>
      <c r="Q87">
        <v>10</v>
      </c>
      <c r="R87">
        <v>10</v>
      </c>
      <c r="S87">
        <v>10</v>
      </c>
      <c r="T87">
        <v>8.07</v>
      </c>
      <c r="U87" s="5">
        <f t="shared" si="1"/>
        <v>9.5175</v>
      </c>
      <c r="V87" s="4">
        <v>5</v>
      </c>
      <c r="W87" s="5">
        <f t="shared" si="2"/>
        <v>19.5175</v>
      </c>
      <c r="AD87" s="5">
        <f t="shared" si="3"/>
        <v>0</v>
      </c>
      <c r="AE87" s="5">
        <f t="shared" si="4"/>
        <v>19.5175</v>
      </c>
      <c r="AF87">
        <f t="shared" si="5"/>
        <v>0</v>
      </c>
      <c r="AG87">
        <f t="shared" si="6"/>
        <v>0</v>
      </c>
      <c r="AH87" s="6">
        <f t="shared" si="7"/>
        <v>0</v>
      </c>
      <c r="AK87" s="4">
        <v>33.5</v>
      </c>
      <c r="AL87">
        <v>36.5</v>
      </c>
      <c r="AM87">
        <v>100</v>
      </c>
      <c r="AN87">
        <v>100</v>
      </c>
      <c r="AO87">
        <v>100</v>
      </c>
      <c r="AP87">
        <v>100</v>
      </c>
      <c r="AQ87">
        <f t="shared" si="9"/>
        <v>35</v>
      </c>
      <c r="AR87">
        <f t="shared" si="10"/>
        <v>91.0175</v>
      </c>
      <c r="AS87">
        <f t="shared" si="11"/>
        <v>1</v>
      </c>
      <c r="AT87">
        <f t="shared" si="12"/>
        <v>1</v>
      </c>
      <c r="AU87" s="6">
        <f t="shared" si="14"/>
        <v>10</v>
      </c>
    </row>
    <row r="88" spans="1:47" ht="14.25">
      <c r="A88" s="4" t="s">
        <v>199</v>
      </c>
      <c r="B88" s="4" t="s">
        <v>200</v>
      </c>
      <c r="P88">
        <f t="shared" si="0"/>
        <v>0</v>
      </c>
      <c r="Q88">
        <v>7.5</v>
      </c>
      <c r="R88">
        <v>0.33</v>
      </c>
      <c r="S88">
        <v>4.5</v>
      </c>
      <c r="T88">
        <v>8.43</v>
      </c>
      <c r="U88" s="5">
        <f t="shared" si="1"/>
        <v>5.1899999999999995</v>
      </c>
      <c r="V88" s="4">
        <v>0</v>
      </c>
      <c r="W88" s="5">
        <f t="shared" si="2"/>
        <v>5.1899999999999995</v>
      </c>
      <c r="AD88" s="5">
        <f t="shared" si="3"/>
        <v>0</v>
      </c>
      <c r="AE88" s="5">
        <f t="shared" si="4"/>
        <v>5.1899999999999995</v>
      </c>
      <c r="AF88">
        <f t="shared" si="5"/>
        <v>0</v>
      </c>
      <c r="AG88">
        <f t="shared" si="6"/>
        <v>0</v>
      </c>
      <c r="AH88" s="6">
        <f t="shared" si="7"/>
        <v>0</v>
      </c>
      <c r="AK88" s="4">
        <v>13</v>
      </c>
      <c r="AL88">
        <f aca="true" t="shared" si="15" ref="AL88:AL108">IF(ISBLANK(AK88),Y88,AK88)</f>
        <v>13</v>
      </c>
      <c r="AQ88">
        <f t="shared" si="9"/>
        <v>0</v>
      </c>
      <c r="AR88">
        <f t="shared" si="10"/>
        <v>18.189999999999998</v>
      </c>
      <c r="AS88">
        <f t="shared" si="11"/>
        <v>0</v>
      </c>
      <c r="AT88">
        <f t="shared" si="12"/>
        <v>0</v>
      </c>
      <c r="AU88" s="6">
        <f t="shared" si="14"/>
        <v>0</v>
      </c>
    </row>
    <row r="89" spans="1:47" ht="14.25">
      <c r="A89" s="4" t="s">
        <v>201</v>
      </c>
      <c r="B89" s="4" t="s">
        <v>202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P89">
        <f t="shared" si="0"/>
        <v>5</v>
      </c>
      <c r="Q89">
        <v>8.9</v>
      </c>
      <c r="R89">
        <v>10</v>
      </c>
      <c r="S89">
        <v>10</v>
      </c>
      <c r="T89">
        <v>8.43</v>
      </c>
      <c r="U89" s="5">
        <f t="shared" si="1"/>
        <v>9.3325</v>
      </c>
      <c r="V89" s="4">
        <v>5</v>
      </c>
      <c r="W89" s="5">
        <f t="shared" si="2"/>
        <v>19.3325</v>
      </c>
      <c r="AD89" s="5">
        <f t="shared" si="3"/>
        <v>0</v>
      </c>
      <c r="AE89" s="5">
        <f t="shared" si="4"/>
        <v>19.3325</v>
      </c>
      <c r="AF89">
        <f t="shared" si="5"/>
        <v>0</v>
      </c>
      <c r="AG89">
        <f t="shared" si="6"/>
        <v>0</v>
      </c>
      <c r="AH89" s="6">
        <f t="shared" si="7"/>
        <v>0</v>
      </c>
      <c r="AK89">
        <v>35</v>
      </c>
      <c r="AL89">
        <f t="shared" si="15"/>
        <v>35</v>
      </c>
      <c r="AM89">
        <v>50</v>
      </c>
      <c r="AN89">
        <v>100</v>
      </c>
      <c r="AO89">
        <v>70</v>
      </c>
      <c r="AP89">
        <v>90</v>
      </c>
      <c r="AQ89">
        <f t="shared" si="9"/>
        <v>27.125</v>
      </c>
      <c r="AR89">
        <f t="shared" si="10"/>
        <v>81.4575</v>
      </c>
      <c r="AS89">
        <f t="shared" si="11"/>
        <v>1</v>
      </c>
      <c r="AT89">
        <f t="shared" si="12"/>
        <v>1</v>
      </c>
      <c r="AU89" s="6">
        <f t="shared" si="14"/>
        <v>9</v>
      </c>
    </row>
    <row r="90" spans="1:47" ht="14.25">
      <c r="A90" s="4" t="s">
        <v>203</v>
      </c>
      <c r="B90" s="4" t="s">
        <v>204</v>
      </c>
      <c r="C90">
        <v>1</v>
      </c>
      <c r="D90">
        <v>1</v>
      </c>
      <c r="E90">
        <v>1</v>
      </c>
      <c r="P90">
        <f t="shared" si="0"/>
        <v>1.5</v>
      </c>
      <c r="Q90">
        <v>10</v>
      </c>
      <c r="R90">
        <v>9.52</v>
      </c>
      <c r="S90">
        <v>8.17</v>
      </c>
      <c r="T90" t="s">
        <v>34</v>
      </c>
      <c r="U90" s="5">
        <f t="shared" si="1"/>
        <v>6.922499999999999</v>
      </c>
      <c r="V90" s="4">
        <v>0</v>
      </c>
      <c r="W90" s="5">
        <f t="shared" si="2"/>
        <v>8.4225</v>
      </c>
      <c r="AD90" s="5">
        <f t="shared" si="3"/>
        <v>0</v>
      </c>
      <c r="AE90" s="5">
        <f t="shared" si="4"/>
        <v>8.4225</v>
      </c>
      <c r="AF90">
        <f t="shared" si="5"/>
        <v>0</v>
      </c>
      <c r="AG90">
        <f t="shared" si="6"/>
        <v>0</v>
      </c>
      <c r="AH90" s="6">
        <f t="shared" si="7"/>
        <v>0</v>
      </c>
      <c r="AL90">
        <f t="shared" si="15"/>
        <v>0</v>
      </c>
      <c r="AQ90">
        <f t="shared" si="9"/>
        <v>0</v>
      </c>
      <c r="AR90">
        <f t="shared" si="10"/>
        <v>8.4225</v>
      </c>
      <c r="AS90">
        <f t="shared" si="11"/>
        <v>0</v>
      </c>
      <c r="AT90">
        <f t="shared" si="12"/>
        <v>0</v>
      </c>
      <c r="AU90" s="6">
        <f t="shared" si="14"/>
        <v>0</v>
      </c>
    </row>
    <row r="91" spans="1:47" ht="14.25">
      <c r="A91" s="4" t="s">
        <v>205</v>
      </c>
      <c r="B91" s="4" t="s">
        <v>206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L91">
        <v>1</v>
      </c>
      <c r="M91">
        <v>1</v>
      </c>
      <c r="N91">
        <v>1</v>
      </c>
      <c r="P91">
        <f t="shared" si="0"/>
        <v>5</v>
      </c>
      <c r="Q91">
        <v>9.03</v>
      </c>
      <c r="R91">
        <v>9.1</v>
      </c>
      <c r="S91">
        <v>8.17</v>
      </c>
      <c r="T91">
        <v>6.86</v>
      </c>
      <c r="U91" s="5">
        <f t="shared" si="1"/>
        <v>8.29</v>
      </c>
      <c r="V91" s="4">
        <v>5</v>
      </c>
      <c r="W91" s="5">
        <f t="shared" si="2"/>
        <v>18.29</v>
      </c>
      <c r="AD91" s="5">
        <f t="shared" si="3"/>
        <v>0</v>
      </c>
      <c r="AE91" s="5">
        <f t="shared" si="4"/>
        <v>18.29</v>
      </c>
      <c r="AF91">
        <f t="shared" si="5"/>
        <v>0</v>
      </c>
      <c r="AG91">
        <f t="shared" si="6"/>
        <v>0</v>
      </c>
      <c r="AH91" s="6">
        <f t="shared" si="7"/>
        <v>0</v>
      </c>
      <c r="AL91">
        <f t="shared" si="15"/>
        <v>0</v>
      </c>
      <c r="AQ91">
        <f t="shared" si="9"/>
        <v>0</v>
      </c>
      <c r="AR91">
        <f t="shared" si="10"/>
        <v>18.29</v>
      </c>
      <c r="AS91">
        <f t="shared" si="11"/>
        <v>0</v>
      </c>
      <c r="AT91">
        <f t="shared" si="12"/>
        <v>0</v>
      </c>
      <c r="AU91" s="6">
        <f t="shared" si="14"/>
        <v>0</v>
      </c>
    </row>
    <row r="92" spans="1:47" ht="14.25">
      <c r="A92" s="4" t="s">
        <v>207</v>
      </c>
      <c r="B92" s="4" t="s">
        <v>208</v>
      </c>
      <c r="P92">
        <f t="shared" si="0"/>
        <v>0</v>
      </c>
      <c r="Q92">
        <v>8.67</v>
      </c>
      <c r="R92">
        <v>8.86</v>
      </c>
      <c r="S92">
        <v>10</v>
      </c>
      <c r="T92">
        <v>8.43</v>
      </c>
      <c r="U92" s="5">
        <f t="shared" si="1"/>
        <v>8.99</v>
      </c>
      <c r="V92" s="4">
        <v>0</v>
      </c>
      <c r="W92" s="5">
        <f t="shared" si="2"/>
        <v>8.99</v>
      </c>
      <c r="AD92" s="5">
        <f t="shared" si="3"/>
        <v>0</v>
      </c>
      <c r="AE92" s="5">
        <f t="shared" si="4"/>
        <v>8.99</v>
      </c>
      <c r="AF92">
        <f t="shared" si="5"/>
        <v>0</v>
      </c>
      <c r="AG92">
        <f t="shared" si="6"/>
        <v>0</v>
      </c>
      <c r="AH92" s="6">
        <f t="shared" si="7"/>
        <v>0</v>
      </c>
      <c r="AL92">
        <f t="shared" si="15"/>
        <v>0</v>
      </c>
      <c r="AQ92">
        <f t="shared" si="9"/>
        <v>0</v>
      </c>
      <c r="AR92">
        <f t="shared" si="10"/>
        <v>8.99</v>
      </c>
      <c r="AS92">
        <f t="shared" si="11"/>
        <v>0</v>
      </c>
      <c r="AT92">
        <f t="shared" si="12"/>
        <v>0</v>
      </c>
      <c r="AU92" s="6">
        <f t="shared" si="14"/>
        <v>0</v>
      </c>
    </row>
    <row r="93" spans="1:47" ht="14.25">
      <c r="A93" s="4" t="s">
        <v>209</v>
      </c>
      <c r="B93" s="4" t="s">
        <v>210</v>
      </c>
      <c r="P93">
        <f t="shared" si="0"/>
        <v>0</v>
      </c>
      <c r="Q93">
        <v>3.77</v>
      </c>
      <c r="R93">
        <v>2.71</v>
      </c>
      <c r="S93">
        <v>5</v>
      </c>
      <c r="T93">
        <v>0</v>
      </c>
      <c r="U93" s="5">
        <f t="shared" si="1"/>
        <v>2.87</v>
      </c>
      <c r="V93" s="4">
        <v>0</v>
      </c>
      <c r="W93" s="5">
        <f t="shared" si="2"/>
        <v>2.87</v>
      </c>
      <c r="AD93" s="5">
        <f t="shared" si="3"/>
        <v>0</v>
      </c>
      <c r="AE93" s="5">
        <f t="shared" si="4"/>
        <v>2.87</v>
      </c>
      <c r="AF93">
        <f t="shared" si="5"/>
        <v>0</v>
      </c>
      <c r="AG93">
        <f t="shared" si="6"/>
        <v>0</v>
      </c>
      <c r="AH93" s="6">
        <f t="shared" si="7"/>
        <v>0</v>
      </c>
      <c r="AL93">
        <f t="shared" si="15"/>
        <v>0</v>
      </c>
      <c r="AQ93">
        <f t="shared" si="9"/>
        <v>0</v>
      </c>
      <c r="AR93">
        <f t="shared" si="10"/>
        <v>2.87</v>
      </c>
      <c r="AS93">
        <f t="shared" si="11"/>
        <v>0</v>
      </c>
      <c r="AT93">
        <f t="shared" si="12"/>
        <v>0</v>
      </c>
      <c r="AU93" s="6">
        <f t="shared" si="14"/>
        <v>0</v>
      </c>
    </row>
    <row r="94" spans="1:47" ht="14.25">
      <c r="A94" s="4" t="s">
        <v>211</v>
      </c>
      <c r="B94" s="4" t="s">
        <v>212</v>
      </c>
      <c r="P94">
        <f t="shared" si="0"/>
        <v>0</v>
      </c>
      <c r="Q94">
        <v>8.57</v>
      </c>
      <c r="R94">
        <v>7.71</v>
      </c>
      <c r="S94">
        <v>7.33</v>
      </c>
      <c r="T94">
        <v>9.52</v>
      </c>
      <c r="U94" s="5">
        <f t="shared" si="1"/>
        <v>8.2825</v>
      </c>
      <c r="V94" s="4">
        <v>0</v>
      </c>
      <c r="W94" s="5">
        <f t="shared" si="2"/>
        <v>8.2825</v>
      </c>
      <c r="AD94" s="5">
        <f t="shared" si="3"/>
        <v>0</v>
      </c>
      <c r="AE94" s="5">
        <f t="shared" si="4"/>
        <v>8.2825</v>
      </c>
      <c r="AF94">
        <f t="shared" si="5"/>
        <v>0</v>
      </c>
      <c r="AG94">
        <f t="shared" si="6"/>
        <v>0</v>
      </c>
      <c r="AH94" s="6">
        <f t="shared" si="7"/>
        <v>0</v>
      </c>
      <c r="AL94">
        <f t="shared" si="15"/>
        <v>0</v>
      </c>
      <c r="AQ94">
        <f t="shared" si="9"/>
        <v>0</v>
      </c>
      <c r="AR94">
        <f t="shared" si="10"/>
        <v>8.2825</v>
      </c>
      <c r="AS94">
        <f t="shared" si="11"/>
        <v>0</v>
      </c>
      <c r="AT94">
        <f t="shared" si="12"/>
        <v>0</v>
      </c>
      <c r="AU94" s="6">
        <f t="shared" si="14"/>
        <v>0</v>
      </c>
    </row>
    <row r="95" spans="1:47" ht="14.25">
      <c r="A95" s="4" t="s">
        <v>213</v>
      </c>
      <c r="B95" s="4" t="s">
        <v>214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L95">
        <v>1</v>
      </c>
      <c r="M95">
        <v>1</v>
      </c>
      <c r="O95">
        <v>1</v>
      </c>
      <c r="P95">
        <f t="shared" si="0"/>
        <v>5</v>
      </c>
      <c r="Q95">
        <v>9</v>
      </c>
      <c r="R95">
        <v>10</v>
      </c>
      <c r="S95">
        <v>9.17</v>
      </c>
      <c r="T95">
        <v>6.86</v>
      </c>
      <c r="U95" s="5">
        <f t="shared" si="1"/>
        <v>8.7575</v>
      </c>
      <c r="V95" s="4">
        <v>3.5</v>
      </c>
      <c r="W95" s="5">
        <f t="shared" si="2"/>
        <v>17.2575</v>
      </c>
      <c r="Y95">
        <v>33.5</v>
      </c>
      <c r="AD95" s="5">
        <f t="shared" si="3"/>
        <v>0</v>
      </c>
      <c r="AE95" s="5">
        <f t="shared" si="4"/>
        <v>50.7575</v>
      </c>
      <c r="AF95">
        <f t="shared" si="5"/>
        <v>1</v>
      </c>
      <c r="AG95">
        <f t="shared" si="6"/>
        <v>0</v>
      </c>
      <c r="AH95" s="6">
        <f t="shared" si="7"/>
        <v>0</v>
      </c>
      <c r="AL95">
        <f t="shared" si="15"/>
        <v>33.5</v>
      </c>
      <c r="AQ95">
        <f t="shared" si="9"/>
        <v>0</v>
      </c>
      <c r="AR95">
        <f t="shared" si="10"/>
        <v>50.7575</v>
      </c>
      <c r="AS95">
        <f t="shared" si="11"/>
        <v>1</v>
      </c>
      <c r="AT95">
        <f t="shared" si="12"/>
        <v>0</v>
      </c>
      <c r="AU95" s="6">
        <f t="shared" si="14"/>
        <v>0</v>
      </c>
    </row>
    <row r="96" spans="1:47" ht="14.25">
      <c r="A96" s="4" t="s">
        <v>215</v>
      </c>
      <c r="B96" s="4" t="s">
        <v>216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f t="shared" si="0"/>
        <v>5</v>
      </c>
      <c r="Q96">
        <v>10</v>
      </c>
      <c r="R96">
        <v>10</v>
      </c>
      <c r="S96">
        <v>10</v>
      </c>
      <c r="T96">
        <v>10</v>
      </c>
      <c r="U96" s="5">
        <f t="shared" si="1"/>
        <v>10</v>
      </c>
      <c r="V96" s="4">
        <v>5</v>
      </c>
      <c r="W96" s="5">
        <f t="shared" si="2"/>
        <v>20</v>
      </c>
      <c r="AD96" s="5">
        <f t="shared" si="3"/>
        <v>0</v>
      </c>
      <c r="AE96" s="5">
        <f t="shared" si="4"/>
        <v>20</v>
      </c>
      <c r="AF96">
        <f t="shared" si="5"/>
        <v>0</v>
      </c>
      <c r="AG96">
        <f t="shared" si="6"/>
        <v>0</v>
      </c>
      <c r="AH96" s="6">
        <f t="shared" si="7"/>
        <v>0</v>
      </c>
      <c r="AK96">
        <v>30</v>
      </c>
      <c r="AL96">
        <f t="shared" si="15"/>
        <v>30</v>
      </c>
      <c r="AM96">
        <v>90</v>
      </c>
      <c r="AN96">
        <v>100</v>
      </c>
      <c r="AO96">
        <v>90</v>
      </c>
      <c r="AP96">
        <v>75</v>
      </c>
      <c r="AQ96">
        <f t="shared" si="9"/>
        <v>31.0625</v>
      </c>
      <c r="AR96">
        <f t="shared" si="10"/>
        <v>81.0625</v>
      </c>
      <c r="AS96">
        <f t="shared" si="11"/>
        <v>1</v>
      </c>
      <c r="AT96">
        <f t="shared" si="12"/>
        <v>1</v>
      </c>
      <c r="AU96" s="6">
        <f t="shared" si="14"/>
        <v>9</v>
      </c>
    </row>
    <row r="97" spans="1:47" ht="14.25">
      <c r="A97" s="4" t="s">
        <v>217</v>
      </c>
      <c r="B97" s="4" t="s">
        <v>218</v>
      </c>
      <c r="P97">
        <f t="shared" si="0"/>
        <v>0</v>
      </c>
      <c r="Q97">
        <v>10</v>
      </c>
      <c r="R97">
        <v>9.1</v>
      </c>
      <c r="S97">
        <v>10</v>
      </c>
      <c r="T97">
        <v>10</v>
      </c>
      <c r="U97" s="5">
        <f t="shared" si="1"/>
        <v>9.775</v>
      </c>
      <c r="V97" s="4">
        <v>0</v>
      </c>
      <c r="W97" s="5">
        <f t="shared" si="2"/>
        <v>9.775</v>
      </c>
      <c r="AD97" s="5">
        <f t="shared" si="3"/>
        <v>0</v>
      </c>
      <c r="AE97" s="5">
        <f t="shared" si="4"/>
        <v>9.775</v>
      </c>
      <c r="AF97">
        <f t="shared" si="5"/>
        <v>0</v>
      </c>
      <c r="AG97">
        <f t="shared" si="6"/>
        <v>0</v>
      </c>
      <c r="AH97" s="6">
        <f t="shared" si="7"/>
        <v>0</v>
      </c>
      <c r="AK97">
        <v>7</v>
      </c>
      <c r="AL97">
        <f t="shared" si="15"/>
        <v>7</v>
      </c>
      <c r="AQ97">
        <f t="shared" si="9"/>
        <v>0</v>
      </c>
      <c r="AR97">
        <f t="shared" si="10"/>
        <v>16.775</v>
      </c>
      <c r="AS97">
        <f t="shared" si="11"/>
        <v>0</v>
      </c>
      <c r="AT97">
        <f t="shared" si="12"/>
        <v>0</v>
      </c>
      <c r="AU97" s="6">
        <f t="shared" si="14"/>
        <v>0</v>
      </c>
    </row>
    <row r="98" spans="1:47" ht="12.75">
      <c r="A98" s="4" t="s">
        <v>219</v>
      </c>
      <c r="B98" s="4" t="s">
        <v>220</v>
      </c>
      <c r="C98">
        <v>1</v>
      </c>
      <c r="D98">
        <v>1</v>
      </c>
      <c r="E98">
        <v>1</v>
      </c>
      <c r="F98">
        <v>1</v>
      </c>
      <c r="G98">
        <v>1</v>
      </c>
      <c r="I98">
        <v>1</v>
      </c>
      <c r="J98">
        <v>1</v>
      </c>
      <c r="L98">
        <v>1</v>
      </c>
      <c r="M98">
        <v>1</v>
      </c>
      <c r="N98">
        <v>1</v>
      </c>
      <c r="P98">
        <f t="shared" si="0"/>
        <v>5</v>
      </c>
      <c r="Q98">
        <v>4.7</v>
      </c>
      <c r="R98">
        <v>10</v>
      </c>
      <c r="S98">
        <v>10</v>
      </c>
      <c r="T98">
        <v>10</v>
      </c>
      <c r="U98" s="5">
        <f t="shared" si="1"/>
        <v>8.675</v>
      </c>
      <c r="V98" s="4">
        <v>5</v>
      </c>
      <c r="W98" s="5">
        <f t="shared" si="2"/>
        <v>18.675</v>
      </c>
      <c r="Y98">
        <v>23.75</v>
      </c>
      <c r="AD98" s="5">
        <f t="shared" si="3"/>
        <v>0</v>
      </c>
      <c r="AE98" s="5">
        <f t="shared" si="4"/>
        <v>42.425</v>
      </c>
      <c r="AF98">
        <f t="shared" si="5"/>
        <v>1</v>
      </c>
      <c r="AG98">
        <f t="shared" si="6"/>
        <v>0</v>
      </c>
      <c r="AH98" s="6">
        <f t="shared" si="7"/>
        <v>0</v>
      </c>
      <c r="AL98">
        <f t="shared" si="15"/>
        <v>23.75</v>
      </c>
      <c r="AM98">
        <v>20</v>
      </c>
      <c r="AN98">
        <v>0</v>
      </c>
      <c r="AO98">
        <v>75</v>
      </c>
      <c r="AP98">
        <v>70</v>
      </c>
      <c r="AQ98">
        <f t="shared" si="9"/>
        <v>14.4375</v>
      </c>
      <c r="AR98">
        <f t="shared" si="10"/>
        <v>56.8625</v>
      </c>
      <c r="AS98">
        <f t="shared" si="11"/>
        <v>1</v>
      </c>
      <c r="AT98">
        <f t="shared" si="12"/>
        <v>1</v>
      </c>
      <c r="AU98" s="6">
        <f t="shared" si="14"/>
        <v>6</v>
      </c>
    </row>
    <row r="99" spans="1:47" ht="12.75">
      <c r="A99" s="4" t="s">
        <v>221</v>
      </c>
      <c r="B99" s="4" t="s">
        <v>222</v>
      </c>
      <c r="C99">
        <v>1</v>
      </c>
      <c r="D99">
        <v>1</v>
      </c>
      <c r="F99">
        <v>1</v>
      </c>
      <c r="H99">
        <v>1</v>
      </c>
      <c r="I99">
        <v>1</v>
      </c>
      <c r="P99">
        <f t="shared" si="0"/>
        <v>2.5</v>
      </c>
      <c r="Q99">
        <v>6.5</v>
      </c>
      <c r="R99">
        <v>9.05</v>
      </c>
      <c r="S99">
        <v>8.17</v>
      </c>
      <c r="T99">
        <v>8.43</v>
      </c>
      <c r="U99" s="5">
        <f t="shared" si="1"/>
        <v>8.0375</v>
      </c>
      <c r="V99" s="4">
        <v>1.5</v>
      </c>
      <c r="W99" s="5">
        <f t="shared" si="2"/>
        <v>12.0375</v>
      </c>
      <c r="AD99" s="5">
        <f t="shared" si="3"/>
        <v>0</v>
      </c>
      <c r="AE99" s="5">
        <f t="shared" si="4"/>
        <v>12.0375</v>
      </c>
      <c r="AF99">
        <f t="shared" si="5"/>
        <v>0</v>
      </c>
      <c r="AG99">
        <f t="shared" si="6"/>
        <v>0</v>
      </c>
      <c r="AH99" s="6">
        <f t="shared" si="7"/>
        <v>0</v>
      </c>
      <c r="AL99">
        <f t="shared" si="15"/>
        <v>0</v>
      </c>
      <c r="AQ99">
        <f t="shared" si="9"/>
        <v>0</v>
      </c>
      <c r="AR99">
        <f t="shared" si="10"/>
        <v>12.0375</v>
      </c>
      <c r="AS99">
        <f t="shared" si="11"/>
        <v>0</v>
      </c>
      <c r="AT99">
        <f t="shared" si="12"/>
        <v>0</v>
      </c>
      <c r="AU99" s="6">
        <f t="shared" si="14"/>
        <v>0</v>
      </c>
    </row>
    <row r="100" spans="1:47" ht="12.75">
      <c r="A100" s="4" t="s">
        <v>223</v>
      </c>
      <c r="B100" s="4" t="s">
        <v>224</v>
      </c>
      <c r="P100">
        <f t="shared" si="0"/>
        <v>0</v>
      </c>
      <c r="Q100">
        <v>7.17</v>
      </c>
      <c r="R100" t="s">
        <v>34</v>
      </c>
      <c r="S100" t="s">
        <v>34</v>
      </c>
      <c r="T100">
        <v>6.86</v>
      </c>
      <c r="U100" s="5">
        <f t="shared" si="1"/>
        <v>3.5075000000000003</v>
      </c>
      <c r="V100" s="4">
        <v>1</v>
      </c>
      <c r="W100" s="5">
        <f t="shared" si="2"/>
        <v>4.5075</v>
      </c>
      <c r="AD100" s="5">
        <f t="shared" si="3"/>
        <v>0</v>
      </c>
      <c r="AE100" s="5">
        <f t="shared" si="4"/>
        <v>4.5075</v>
      </c>
      <c r="AF100">
        <f t="shared" si="5"/>
        <v>0</v>
      </c>
      <c r="AG100">
        <f t="shared" si="6"/>
        <v>0</v>
      </c>
      <c r="AH100" s="6">
        <f t="shared" si="7"/>
        <v>0</v>
      </c>
      <c r="AL100">
        <f t="shared" si="15"/>
        <v>0</v>
      </c>
      <c r="AQ100">
        <f t="shared" si="9"/>
        <v>0</v>
      </c>
      <c r="AR100">
        <f t="shared" si="10"/>
        <v>4.5075</v>
      </c>
      <c r="AS100">
        <f t="shared" si="11"/>
        <v>0</v>
      </c>
      <c r="AT100">
        <f t="shared" si="12"/>
        <v>0</v>
      </c>
      <c r="AU100" s="6">
        <f t="shared" si="14"/>
        <v>0</v>
      </c>
    </row>
    <row r="101" spans="1:47" ht="12.75">
      <c r="A101" s="4" t="s">
        <v>225</v>
      </c>
      <c r="B101" s="4" t="s">
        <v>226</v>
      </c>
      <c r="E101">
        <v>1</v>
      </c>
      <c r="F101">
        <v>1</v>
      </c>
      <c r="G101">
        <v>1</v>
      </c>
      <c r="I101">
        <v>1</v>
      </c>
      <c r="M101">
        <v>1</v>
      </c>
      <c r="P101">
        <f t="shared" si="0"/>
        <v>2.5</v>
      </c>
      <c r="Q101">
        <v>10</v>
      </c>
      <c r="R101">
        <v>10</v>
      </c>
      <c r="S101">
        <v>10</v>
      </c>
      <c r="T101">
        <v>8.43</v>
      </c>
      <c r="U101" s="5">
        <f t="shared" si="1"/>
        <v>9.6075</v>
      </c>
      <c r="V101" s="4">
        <v>0.5</v>
      </c>
      <c r="W101" s="5">
        <f t="shared" si="2"/>
        <v>12.6075</v>
      </c>
      <c r="AD101" s="5">
        <f t="shared" si="3"/>
        <v>0</v>
      </c>
      <c r="AE101" s="5">
        <f t="shared" si="4"/>
        <v>12.6075</v>
      </c>
      <c r="AF101">
        <f t="shared" si="5"/>
        <v>0</v>
      </c>
      <c r="AG101">
        <f t="shared" si="6"/>
        <v>0</v>
      </c>
      <c r="AH101" s="6">
        <f t="shared" si="7"/>
        <v>0</v>
      </c>
      <c r="AL101">
        <f t="shared" si="15"/>
        <v>0</v>
      </c>
      <c r="AQ101">
        <f t="shared" si="9"/>
        <v>0</v>
      </c>
      <c r="AR101">
        <f t="shared" si="10"/>
        <v>12.6075</v>
      </c>
      <c r="AS101">
        <f t="shared" si="11"/>
        <v>0</v>
      </c>
      <c r="AT101">
        <f t="shared" si="12"/>
        <v>0</v>
      </c>
      <c r="AU101" s="6">
        <f t="shared" si="14"/>
        <v>0</v>
      </c>
    </row>
    <row r="102" spans="1:47" ht="14.25">
      <c r="A102" s="4" t="s">
        <v>227</v>
      </c>
      <c r="B102" s="4" t="s">
        <v>228</v>
      </c>
      <c r="P102">
        <f t="shared" si="0"/>
        <v>0</v>
      </c>
      <c r="Q102">
        <v>6.87</v>
      </c>
      <c r="R102">
        <v>7.24</v>
      </c>
      <c r="S102">
        <v>8.17</v>
      </c>
      <c r="T102">
        <v>5.43</v>
      </c>
      <c r="U102" s="5">
        <f t="shared" si="1"/>
        <v>6.9275</v>
      </c>
      <c r="V102" s="4">
        <v>0</v>
      </c>
      <c r="W102" s="5">
        <f t="shared" si="2"/>
        <v>6.9275</v>
      </c>
      <c r="AD102" s="5">
        <f t="shared" si="3"/>
        <v>0</v>
      </c>
      <c r="AE102" s="5">
        <f t="shared" si="4"/>
        <v>6.9275</v>
      </c>
      <c r="AF102">
        <f t="shared" si="5"/>
        <v>0</v>
      </c>
      <c r="AG102">
        <f t="shared" si="6"/>
        <v>0</v>
      </c>
      <c r="AH102" s="6">
        <f t="shared" si="7"/>
        <v>0</v>
      </c>
      <c r="AL102">
        <f t="shared" si="15"/>
        <v>0</v>
      </c>
      <c r="AQ102">
        <f t="shared" si="9"/>
        <v>0</v>
      </c>
      <c r="AR102">
        <f t="shared" si="10"/>
        <v>6.9275</v>
      </c>
      <c r="AS102">
        <f t="shared" si="11"/>
        <v>0</v>
      </c>
      <c r="AT102">
        <f t="shared" si="12"/>
        <v>0</v>
      </c>
      <c r="AU102" s="6">
        <f t="shared" si="14"/>
        <v>0</v>
      </c>
    </row>
    <row r="103" spans="1:47" ht="14.25">
      <c r="A103" s="4" t="s">
        <v>229</v>
      </c>
      <c r="B103" s="4" t="s">
        <v>230</v>
      </c>
      <c r="F103">
        <v>1</v>
      </c>
      <c r="P103">
        <f t="shared" si="0"/>
        <v>0.5</v>
      </c>
      <c r="Q103">
        <v>9.03</v>
      </c>
      <c r="R103">
        <v>7.62</v>
      </c>
      <c r="S103">
        <v>8.17</v>
      </c>
      <c r="T103">
        <v>8.43</v>
      </c>
      <c r="U103" s="5">
        <f t="shared" si="1"/>
        <v>8.3125</v>
      </c>
      <c r="V103" s="4">
        <v>0.5</v>
      </c>
      <c r="W103" s="5">
        <f t="shared" si="2"/>
        <v>9.3125</v>
      </c>
      <c r="AD103" s="5">
        <f t="shared" si="3"/>
        <v>0</v>
      </c>
      <c r="AE103" s="5">
        <f t="shared" si="4"/>
        <v>9.3125</v>
      </c>
      <c r="AF103">
        <f t="shared" si="5"/>
        <v>0</v>
      </c>
      <c r="AG103">
        <f t="shared" si="6"/>
        <v>0</v>
      </c>
      <c r="AH103" s="6">
        <f t="shared" si="7"/>
        <v>0</v>
      </c>
      <c r="AK103">
        <v>2</v>
      </c>
      <c r="AL103">
        <f t="shared" si="15"/>
        <v>2</v>
      </c>
      <c r="AQ103">
        <f t="shared" si="9"/>
        <v>0</v>
      </c>
      <c r="AR103">
        <f t="shared" si="10"/>
        <v>11.3125</v>
      </c>
      <c r="AS103">
        <f t="shared" si="11"/>
        <v>0</v>
      </c>
      <c r="AT103">
        <f t="shared" si="12"/>
        <v>0</v>
      </c>
      <c r="AU103" s="6">
        <f t="shared" si="14"/>
        <v>0</v>
      </c>
    </row>
    <row r="104" spans="1:47" ht="14.25">
      <c r="A104" s="4" t="s">
        <v>231</v>
      </c>
      <c r="B104" s="4" t="s">
        <v>232</v>
      </c>
      <c r="C104">
        <v>1</v>
      </c>
      <c r="D104">
        <v>1</v>
      </c>
      <c r="E104">
        <v>1</v>
      </c>
      <c r="F104">
        <v>1</v>
      </c>
      <c r="G104">
        <v>1</v>
      </c>
      <c r="I104">
        <v>1</v>
      </c>
      <c r="J104">
        <v>1</v>
      </c>
      <c r="L104">
        <v>1</v>
      </c>
      <c r="P104">
        <f t="shared" si="0"/>
        <v>4</v>
      </c>
      <c r="Q104">
        <v>6.83</v>
      </c>
      <c r="R104">
        <v>6.52</v>
      </c>
      <c r="S104" t="s">
        <v>34</v>
      </c>
      <c r="T104">
        <v>10</v>
      </c>
      <c r="U104" s="5">
        <f t="shared" si="1"/>
        <v>5.8375</v>
      </c>
      <c r="V104" s="4">
        <v>0.5</v>
      </c>
      <c r="W104" s="5">
        <f t="shared" si="2"/>
        <v>10.3375</v>
      </c>
      <c r="AD104" s="5">
        <f t="shared" si="3"/>
        <v>0</v>
      </c>
      <c r="AE104" s="5">
        <f t="shared" si="4"/>
        <v>10.3375</v>
      </c>
      <c r="AF104">
        <f t="shared" si="5"/>
        <v>0</v>
      </c>
      <c r="AG104">
        <f t="shared" si="6"/>
        <v>0</v>
      </c>
      <c r="AH104" s="6">
        <f t="shared" si="7"/>
        <v>0</v>
      </c>
      <c r="AL104">
        <f t="shared" si="15"/>
        <v>0</v>
      </c>
      <c r="AQ104">
        <f t="shared" si="9"/>
        <v>0</v>
      </c>
      <c r="AR104">
        <f t="shared" si="10"/>
        <v>10.3375</v>
      </c>
      <c r="AS104">
        <f t="shared" si="11"/>
        <v>0</v>
      </c>
      <c r="AT104">
        <f t="shared" si="12"/>
        <v>0</v>
      </c>
      <c r="AU104" s="6">
        <f t="shared" si="14"/>
        <v>0</v>
      </c>
    </row>
    <row r="105" spans="1:47" ht="14.25">
      <c r="A105" s="4" t="s">
        <v>233</v>
      </c>
      <c r="B105" s="4" t="s">
        <v>234</v>
      </c>
      <c r="C105">
        <v>1</v>
      </c>
      <c r="D105">
        <v>1</v>
      </c>
      <c r="F105">
        <v>1</v>
      </c>
      <c r="G105">
        <v>1</v>
      </c>
      <c r="I105">
        <v>1</v>
      </c>
      <c r="J105">
        <v>1</v>
      </c>
      <c r="K105">
        <v>1</v>
      </c>
      <c r="M105">
        <v>1</v>
      </c>
      <c r="N105">
        <v>1</v>
      </c>
      <c r="P105">
        <f t="shared" si="0"/>
        <v>4.5</v>
      </c>
      <c r="Q105">
        <v>9.8</v>
      </c>
      <c r="R105">
        <v>9.1</v>
      </c>
      <c r="S105">
        <v>10</v>
      </c>
      <c r="T105">
        <v>8.43</v>
      </c>
      <c r="U105" s="5">
        <f t="shared" si="1"/>
        <v>9.3325</v>
      </c>
      <c r="V105" s="4">
        <v>1</v>
      </c>
      <c r="W105" s="5">
        <f t="shared" si="2"/>
        <v>14.8325</v>
      </c>
      <c r="AD105" s="5">
        <f t="shared" si="3"/>
        <v>0</v>
      </c>
      <c r="AE105" s="5">
        <f t="shared" si="4"/>
        <v>14.8325</v>
      </c>
      <c r="AF105">
        <f t="shared" si="5"/>
        <v>0</v>
      </c>
      <c r="AG105">
        <f t="shared" si="6"/>
        <v>0</v>
      </c>
      <c r="AH105" s="6">
        <f t="shared" si="7"/>
        <v>0</v>
      </c>
      <c r="AK105">
        <v>44.3</v>
      </c>
      <c r="AL105">
        <f t="shared" si="15"/>
        <v>44.3</v>
      </c>
      <c r="AM105">
        <v>100</v>
      </c>
      <c r="AN105">
        <v>100</v>
      </c>
      <c r="AO105">
        <v>100</v>
      </c>
      <c r="AP105">
        <v>100</v>
      </c>
      <c r="AQ105">
        <f t="shared" si="9"/>
        <v>35</v>
      </c>
      <c r="AR105">
        <f t="shared" si="10"/>
        <v>94.1325</v>
      </c>
      <c r="AS105">
        <f t="shared" si="11"/>
        <v>1</v>
      </c>
      <c r="AT105">
        <f t="shared" si="12"/>
        <v>1</v>
      </c>
      <c r="AU105" s="6">
        <f t="shared" si="14"/>
        <v>10</v>
      </c>
    </row>
    <row r="106" spans="1:47" ht="14.25">
      <c r="A106" s="4" t="s">
        <v>235</v>
      </c>
      <c r="B106" s="4" t="s">
        <v>236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K106">
        <v>1</v>
      </c>
      <c r="L106">
        <v>1</v>
      </c>
      <c r="M106">
        <v>1</v>
      </c>
      <c r="O106">
        <v>1</v>
      </c>
      <c r="P106">
        <f t="shared" si="0"/>
        <v>5</v>
      </c>
      <c r="Q106">
        <v>7.67</v>
      </c>
      <c r="R106">
        <v>8.57</v>
      </c>
      <c r="S106">
        <v>10</v>
      </c>
      <c r="T106">
        <v>8.43</v>
      </c>
      <c r="U106" s="5">
        <f t="shared" si="1"/>
        <v>8.6675</v>
      </c>
      <c r="V106" s="4">
        <v>3.5</v>
      </c>
      <c r="W106" s="5">
        <f t="shared" si="2"/>
        <v>17.1675</v>
      </c>
      <c r="AD106" s="5">
        <f t="shared" si="3"/>
        <v>0</v>
      </c>
      <c r="AE106" s="5">
        <f t="shared" si="4"/>
        <v>17.1675</v>
      </c>
      <c r="AF106">
        <f t="shared" si="5"/>
        <v>0</v>
      </c>
      <c r="AG106">
        <f t="shared" si="6"/>
        <v>0</v>
      </c>
      <c r="AH106" s="6">
        <f t="shared" si="7"/>
        <v>0</v>
      </c>
      <c r="AL106">
        <f t="shared" si="15"/>
        <v>0</v>
      </c>
      <c r="AQ106">
        <f t="shared" si="9"/>
        <v>0</v>
      </c>
      <c r="AR106">
        <f t="shared" si="10"/>
        <v>17.1675</v>
      </c>
      <c r="AS106">
        <f t="shared" si="11"/>
        <v>0</v>
      </c>
      <c r="AT106">
        <f t="shared" si="12"/>
        <v>0</v>
      </c>
      <c r="AU106" s="6">
        <f t="shared" si="14"/>
        <v>0</v>
      </c>
    </row>
    <row r="107" spans="1:47" ht="14.25">
      <c r="A107" s="4" t="s">
        <v>237</v>
      </c>
      <c r="B107" s="4" t="s">
        <v>238</v>
      </c>
      <c r="P107">
        <f t="shared" si="0"/>
        <v>0</v>
      </c>
      <c r="U107" s="5">
        <f t="shared" si="1"/>
        <v>0</v>
      </c>
      <c r="V107" s="4">
        <v>0</v>
      </c>
      <c r="W107" s="5">
        <f t="shared" si="2"/>
        <v>0</v>
      </c>
      <c r="AD107" s="5">
        <f t="shared" si="3"/>
        <v>0</v>
      </c>
      <c r="AE107" s="5">
        <f t="shared" si="4"/>
        <v>0</v>
      </c>
      <c r="AF107">
        <f t="shared" si="5"/>
        <v>0</v>
      </c>
      <c r="AG107">
        <f t="shared" si="6"/>
        <v>0</v>
      </c>
      <c r="AH107" s="6">
        <f t="shared" si="7"/>
        <v>0</v>
      </c>
      <c r="AL107">
        <f t="shared" si="15"/>
        <v>0</v>
      </c>
      <c r="AQ107">
        <f t="shared" si="9"/>
        <v>0</v>
      </c>
      <c r="AR107">
        <f t="shared" si="10"/>
        <v>0</v>
      </c>
      <c r="AS107">
        <f t="shared" si="11"/>
        <v>0</v>
      </c>
      <c r="AT107">
        <f t="shared" si="12"/>
        <v>0</v>
      </c>
      <c r="AU107" s="6">
        <f t="shared" si="14"/>
        <v>0</v>
      </c>
    </row>
    <row r="108" spans="1:47" ht="14.25">
      <c r="A108" s="4" t="s">
        <v>239</v>
      </c>
      <c r="B108" s="4" t="s">
        <v>240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f t="shared" si="0"/>
        <v>5</v>
      </c>
      <c r="Q108">
        <v>8.9</v>
      </c>
      <c r="R108">
        <v>9.57</v>
      </c>
      <c r="S108">
        <v>10</v>
      </c>
      <c r="T108">
        <v>9.1</v>
      </c>
      <c r="U108" s="5">
        <f t="shared" si="1"/>
        <v>9.3925</v>
      </c>
      <c r="V108" s="4">
        <v>5</v>
      </c>
      <c r="W108" s="5">
        <f t="shared" si="2"/>
        <v>19.3925</v>
      </c>
      <c r="AD108" s="5">
        <f t="shared" si="3"/>
        <v>0</v>
      </c>
      <c r="AE108" s="5">
        <f t="shared" si="4"/>
        <v>19.3925</v>
      </c>
      <c r="AF108">
        <f t="shared" si="5"/>
        <v>0</v>
      </c>
      <c r="AG108">
        <f t="shared" si="6"/>
        <v>0</v>
      </c>
      <c r="AH108" s="6">
        <f t="shared" si="7"/>
        <v>0</v>
      </c>
      <c r="AL108">
        <f t="shared" si="15"/>
        <v>0</v>
      </c>
      <c r="AQ108">
        <f t="shared" si="9"/>
        <v>0</v>
      </c>
      <c r="AR108">
        <f t="shared" si="10"/>
        <v>19.3925</v>
      </c>
      <c r="AS108">
        <f t="shared" si="11"/>
        <v>0</v>
      </c>
      <c r="AT108">
        <f t="shared" si="12"/>
        <v>0</v>
      </c>
      <c r="AU108" s="6">
        <f t="shared" si="14"/>
        <v>0</v>
      </c>
    </row>
    <row r="109" spans="3:34" ht="14.25">
      <c r="C109">
        <f>SUM(C3:C108)</f>
        <v>65</v>
      </c>
      <c r="D109">
        <f>SUM(D3:D108)</f>
        <v>69</v>
      </c>
      <c r="E109">
        <f>SUM(E3:E108)</f>
        <v>63</v>
      </c>
      <c r="F109">
        <f>SUM(F3:F108)</f>
        <v>60</v>
      </c>
      <c r="G109">
        <f>SUM(G3:G108)</f>
        <v>59</v>
      </c>
      <c r="H109">
        <f>SUM(H3:H108)</f>
        <v>53</v>
      </c>
      <c r="I109">
        <f>SUM(I3:I108)</f>
        <v>57</v>
      </c>
      <c r="J109">
        <f>SUM(J3:J108)</f>
        <v>47</v>
      </c>
      <c r="K109">
        <f>SUM(K3:K108)</f>
        <v>42</v>
      </c>
      <c r="L109">
        <f>SUM(L3:L108)</f>
        <v>47</v>
      </c>
      <c r="M109">
        <f>SUM(M3:M108)</f>
        <v>48</v>
      </c>
      <c r="N109">
        <f>SUM(N3:N108)</f>
        <v>31</v>
      </c>
      <c r="O109">
        <f>SUM(O3:O108)</f>
        <v>23</v>
      </c>
      <c r="P109" s="5">
        <f>AVERAGE(P3:P108)</f>
        <v>2.8726415094339623</v>
      </c>
      <c r="Q109" s="5">
        <f>AVERAGE(Q3:Q108)</f>
        <v>8.571530612244898</v>
      </c>
      <c r="R109" s="5">
        <f>AVERAGE(R3:R108)</f>
        <v>8.04516129032258</v>
      </c>
      <c r="S109" s="5">
        <f>AVERAGE(S3:S108)</f>
        <v>9.037738095238094</v>
      </c>
      <c r="T109" s="5">
        <f>AVERAGE(T3:T108)</f>
        <v>7.622441860465116</v>
      </c>
      <c r="U109" s="5">
        <f>AVERAGE(U3:U108)</f>
        <v>7.082334905660377</v>
      </c>
      <c r="V109" s="5">
        <f>AVERAGE(V3:V108)</f>
        <v>2.4716981132075473</v>
      </c>
      <c r="W109" s="5">
        <f>AVERAGE(W3:W108)</f>
        <v>12.426674528301886</v>
      </c>
      <c r="AD109" s="5"/>
      <c r="AE109" s="5"/>
      <c r="AH109" s="6">
        <f t="shared" si="7"/>
        <v>0</v>
      </c>
    </row>
    <row r="110" spans="1:16" ht="14.25">
      <c r="A110" t="s">
        <v>241</v>
      </c>
      <c r="B110" t="s">
        <v>242</v>
      </c>
      <c r="E110">
        <v>1</v>
      </c>
      <c r="F110">
        <v>1</v>
      </c>
      <c r="G110">
        <v>1</v>
      </c>
      <c r="H110">
        <v>1</v>
      </c>
      <c r="P110">
        <f aca="true" t="shared" si="16" ref="P110:P112">MIN(SUM(C110:O110),10)/2</f>
        <v>2</v>
      </c>
    </row>
    <row r="111" spans="1:16" ht="14.25">
      <c r="A111" t="s">
        <v>243</v>
      </c>
      <c r="B111" t="s">
        <v>244</v>
      </c>
      <c r="E111">
        <v>1</v>
      </c>
      <c r="F111">
        <v>1</v>
      </c>
      <c r="H111">
        <v>1</v>
      </c>
      <c r="P111">
        <f t="shared" si="16"/>
        <v>1.5</v>
      </c>
    </row>
    <row r="112" spans="1:16" ht="14.25">
      <c r="A112" t="s">
        <v>245</v>
      </c>
      <c r="B112" t="s">
        <v>246</v>
      </c>
      <c r="C112">
        <v>1</v>
      </c>
      <c r="D112">
        <v>1</v>
      </c>
      <c r="E112">
        <v>1</v>
      </c>
      <c r="F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f t="shared" si="16"/>
        <v>5</v>
      </c>
    </row>
  </sheetData>
  <sheetProtection selectLockedCells="1" selectUnlockedCells="1"/>
  <mergeCells count="19">
    <mergeCell ref="A1:A2"/>
    <mergeCell ref="B1:B2"/>
    <mergeCell ref="C1:P1"/>
    <mergeCell ref="Q1:U1"/>
    <mergeCell ref="V1:V2"/>
    <mergeCell ref="W1:W2"/>
    <mergeCell ref="X1:X2"/>
    <mergeCell ref="Y1:Y2"/>
    <mergeCell ref="Z1:AD1"/>
    <mergeCell ref="AE1:AE2"/>
    <mergeCell ref="AF1:AG1"/>
    <mergeCell ref="AH1:AH2"/>
    <mergeCell ref="AJ1:AJ2"/>
    <mergeCell ref="AK1:AL1"/>
    <mergeCell ref="AM1:AQ1"/>
    <mergeCell ref="AR1:AR2"/>
    <mergeCell ref="AS1:AT1"/>
    <mergeCell ref="AU1:AU2"/>
    <mergeCell ref="C2:O2"/>
  </mergeCells>
  <conditionalFormatting sqref="AH1:AH109 AU1:AU108">
    <cfRule type="cellIs" priority="1" dxfId="0" operator="greaterThan" stopIfTrue="1">
      <formula>5</formula>
    </cfRule>
  </conditionalFormatting>
  <conditionalFormatting sqref="AU1:AU108">
    <cfRule type="cellIs" priority="2" dxfId="1" operator="equal" stopIfTrue="1">
      <formula>5</formula>
    </cfRule>
    <cfRule type="cellIs" priority="3" dxfId="2" operator="greater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2024-02-22T09:15:05Z</dcterms:modified>
  <cp:category/>
  <cp:version/>
  <cp:contentType/>
  <cp:contentStatus/>
  <cp:revision>96</cp:revision>
</cp:coreProperties>
</file>