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tudentiLista(1)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P43" authorId="0">
      <text>
        <r>
          <rPr>
            <sz val="10"/>
            <rFont val="Arial"/>
            <family val="2"/>
          </rPr>
          <t>Dolazio kod Mirka</t>
        </r>
      </text>
    </comment>
    <comment ref="P55" authorId="0">
      <text>
        <r>
          <rPr>
            <sz val="10"/>
            <rFont val="Arial"/>
            <family val="2"/>
          </rPr>
          <t>Slusala kod Mirka</t>
        </r>
      </text>
    </comment>
    <comment ref="P68" authorId="0">
      <text>
        <r>
          <rPr>
            <sz val="10"/>
            <rFont val="Arial"/>
            <family val="2"/>
          </rPr>
          <t>Dolazio kod Mirka</t>
        </r>
      </text>
    </comment>
  </commentList>
</comments>
</file>

<file path=xl/sharedStrings.xml><?xml version="1.0" encoding="utf-8"?>
<sst xmlns="http://schemas.openxmlformats.org/spreadsheetml/2006/main" count="204" uniqueCount="203">
  <si>
    <t>Индекс</t>
  </si>
  <si>
    <t>Презиме и име</t>
  </si>
  <si>
    <t>Присуство на предавањима</t>
  </si>
  <si>
    <t>Тестови – предавања</t>
  </si>
  <si>
    <t>Присуство на вежбама (5)</t>
  </si>
  <si>
    <t>Предиспитне укупно (20)</t>
  </si>
  <si>
    <t>Јануар1 рок →</t>
  </si>
  <si>
    <t>Практични (55)</t>
  </si>
  <si>
    <t>Теоријски</t>
  </si>
  <si>
    <t>Поени, укупно (100)</t>
  </si>
  <si>
    <t>Прагови</t>
  </si>
  <si>
    <t>Оцена</t>
  </si>
  <si>
    <t>Доласци</t>
  </si>
  <si>
    <t>Поени (5)</t>
  </si>
  <si>
    <t>1. тест</t>
  </si>
  <si>
    <t>2. тест</t>
  </si>
  <si>
    <t>3. тест</t>
  </si>
  <si>
    <t>4. тест</t>
  </si>
  <si>
    <t>Поени (10)</t>
  </si>
  <si>
    <t>1.  (%)</t>
  </si>
  <si>
    <t>2a.  (%)</t>
  </si>
  <si>
    <t>2b.  (%)</t>
  </si>
  <si>
    <t>3.  (%)</t>
  </si>
  <si>
    <t>Укупно (35)</t>
  </si>
  <si>
    <t>Практични</t>
  </si>
  <si>
    <t xml:space="preserve"> 398/2021</t>
  </si>
  <si>
    <t xml:space="preserve">Аврамовић, Митар   </t>
  </si>
  <si>
    <t xml:space="preserve"> 362/2022</t>
  </si>
  <si>
    <t xml:space="preserve">Антанасковић, Филип   </t>
  </si>
  <si>
    <t xml:space="preserve"> 25/2018</t>
  </si>
  <si>
    <t xml:space="preserve">Арамбашић, Тодор   </t>
  </si>
  <si>
    <t xml:space="preserve"> 37/2021</t>
  </si>
  <si>
    <t xml:space="preserve">Бјеговић, Јован   </t>
  </si>
  <si>
    <t xml:space="preserve"> 173/2021</t>
  </si>
  <si>
    <t xml:space="preserve">Бодо, Милан   </t>
  </si>
  <si>
    <t xml:space="preserve"> 17/2020</t>
  </si>
  <si>
    <t xml:space="preserve">Божовић, Матија   </t>
  </si>
  <si>
    <t xml:space="preserve"> 498/2018</t>
  </si>
  <si>
    <t xml:space="preserve">Брајковић, Павле   </t>
  </si>
  <si>
    <t xml:space="preserve"> 178/2021</t>
  </si>
  <si>
    <t xml:space="preserve">Будимир, Никола   </t>
  </si>
  <si>
    <t xml:space="preserve"> 57/2020</t>
  </si>
  <si>
    <t xml:space="preserve">Вишњић, Софија   </t>
  </si>
  <si>
    <t xml:space="preserve"> 125/2020</t>
  </si>
  <si>
    <t xml:space="preserve">Влашић, Лука   </t>
  </si>
  <si>
    <t xml:space="preserve"> 133/2020</t>
  </si>
  <si>
    <t xml:space="preserve">Вугделија, Марија   </t>
  </si>
  <si>
    <t xml:space="preserve"> 305/2023</t>
  </si>
  <si>
    <t xml:space="preserve">Вукмировић, Вук   </t>
  </si>
  <si>
    <t xml:space="preserve"> 1034/2023</t>
  </si>
  <si>
    <t xml:space="preserve">Вуковић, Милана   </t>
  </si>
  <si>
    <t xml:space="preserve"> 161/2020</t>
  </si>
  <si>
    <t xml:space="preserve">Вучетић, Марија   </t>
  </si>
  <si>
    <t xml:space="preserve"> 305/2018</t>
  </si>
  <si>
    <t xml:space="preserve">Гудурић, Урош   </t>
  </si>
  <si>
    <t xml:space="preserve"> 150/2020</t>
  </si>
  <si>
    <t xml:space="preserve">Даниловић, Виктор   </t>
  </si>
  <si>
    <t xml:space="preserve"> 82/2021</t>
  </si>
  <si>
    <t xml:space="preserve">Диздаревић, Вања   </t>
  </si>
  <si>
    <t xml:space="preserve"> 162/2021</t>
  </si>
  <si>
    <t xml:space="preserve">Добродолац, Ленка   </t>
  </si>
  <si>
    <t xml:space="preserve"> 401/2021</t>
  </si>
  <si>
    <t xml:space="preserve">Добросављевић, Исидора   </t>
  </si>
  <si>
    <t xml:space="preserve"> 133/2021</t>
  </si>
  <si>
    <t xml:space="preserve">Дракулић, Ђорђе   </t>
  </si>
  <si>
    <t xml:space="preserve"> 166/2020</t>
  </si>
  <si>
    <t xml:space="preserve">Дрмановић, Андреј   </t>
  </si>
  <si>
    <t xml:space="preserve"> 265/2021</t>
  </si>
  <si>
    <t xml:space="preserve">Дуњић, Лазар   </t>
  </si>
  <si>
    <t xml:space="preserve"> 158/2021</t>
  </si>
  <si>
    <t xml:space="preserve">Ђекић, Лука   </t>
  </si>
  <si>
    <t xml:space="preserve"> 2/2021</t>
  </si>
  <si>
    <t xml:space="preserve">Ђорђевић, Сташа   </t>
  </si>
  <si>
    <t xml:space="preserve"> 90/2021</t>
  </si>
  <si>
    <t xml:space="preserve">Ивановић, Теодора   </t>
  </si>
  <si>
    <t xml:space="preserve"> 306/2023</t>
  </si>
  <si>
    <t>Јанковић, Ада</t>
  </si>
  <si>
    <t xml:space="preserve"> 434/2017</t>
  </si>
  <si>
    <t xml:space="preserve">Јанковић, Милан   </t>
  </si>
  <si>
    <t xml:space="preserve"> 209/2021</t>
  </si>
  <si>
    <t xml:space="preserve">Јанковић, Филип   </t>
  </si>
  <si>
    <t xml:space="preserve"> 137/2021</t>
  </si>
  <si>
    <t xml:space="preserve">Јоковић, Анђела   </t>
  </si>
  <si>
    <t xml:space="preserve"> 86/2015</t>
  </si>
  <si>
    <t xml:space="preserve">Каракаш, Линда Анђела   </t>
  </si>
  <si>
    <t xml:space="preserve"> 402/2021</t>
  </si>
  <si>
    <t xml:space="preserve">Ковачић, Анђела   </t>
  </si>
  <si>
    <t xml:space="preserve"> 365/2022</t>
  </si>
  <si>
    <t xml:space="preserve">Којичић, Леа   </t>
  </si>
  <si>
    <t xml:space="preserve"> 61/2021</t>
  </si>
  <si>
    <t xml:space="preserve">Копривица, Марко   </t>
  </si>
  <si>
    <t xml:space="preserve"> 238/2020</t>
  </si>
  <si>
    <t xml:space="preserve">Костадиновић, Јелена   </t>
  </si>
  <si>
    <t xml:space="preserve"> 138/2021</t>
  </si>
  <si>
    <t xml:space="preserve">Кочинац, Маша   </t>
  </si>
  <si>
    <t xml:space="preserve"> 98/2021</t>
  </si>
  <si>
    <t xml:space="preserve">Лазаревић, Марко   </t>
  </si>
  <si>
    <t xml:space="preserve"> 110/2020</t>
  </si>
  <si>
    <t xml:space="preserve">Лемајић, Милица   </t>
  </si>
  <si>
    <t xml:space="preserve"> 57/2021</t>
  </si>
  <si>
    <t xml:space="preserve">Мајкић, Исидора   </t>
  </si>
  <si>
    <t xml:space="preserve"> 89/2021</t>
  </si>
  <si>
    <t xml:space="preserve">Малков, Алекса   </t>
  </si>
  <si>
    <t xml:space="preserve"> 201/2020</t>
  </si>
  <si>
    <t xml:space="preserve">Марковић, Огњен   </t>
  </si>
  <si>
    <t xml:space="preserve"> 202/2020</t>
  </si>
  <si>
    <t xml:space="preserve">Матовић, Димитрије   </t>
  </si>
  <si>
    <t xml:space="preserve"> 173/2018</t>
  </si>
  <si>
    <t xml:space="preserve">Миленковић, Сандра   </t>
  </si>
  <si>
    <t xml:space="preserve"> 366/2022</t>
  </si>
  <si>
    <t xml:space="preserve">Милетић, Матеја   </t>
  </si>
  <si>
    <t xml:space="preserve"> 221/2020</t>
  </si>
  <si>
    <t xml:space="preserve">Миловановић, Ива   </t>
  </si>
  <si>
    <t xml:space="preserve"> 230/2021</t>
  </si>
  <si>
    <t xml:space="preserve">Милојевић, Анастасија   </t>
  </si>
  <si>
    <t xml:space="preserve"> 262/2021</t>
  </si>
  <si>
    <t xml:space="preserve">Милутиновић, Ива   </t>
  </si>
  <si>
    <t xml:space="preserve"> 233/2019</t>
  </si>
  <si>
    <t xml:space="preserve">Мирковић, Дарко   </t>
  </si>
  <si>
    <t xml:space="preserve"> 101/2021</t>
  </si>
  <si>
    <t xml:space="preserve">Мирковић, Милена   </t>
  </si>
  <si>
    <t xml:space="preserve"> 109/2020</t>
  </si>
  <si>
    <t xml:space="preserve">Мићевић, Митар   </t>
  </si>
  <si>
    <t xml:space="preserve"> 349/2021</t>
  </si>
  <si>
    <t xml:space="preserve">Младеновић, Милица   </t>
  </si>
  <si>
    <t xml:space="preserve"> 397/2021</t>
  </si>
  <si>
    <t xml:space="preserve">Недељковић, Кристина   </t>
  </si>
  <si>
    <t xml:space="preserve"> 153/2018</t>
  </si>
  <si>
    <t xml:space="preserve">Ненадић, Коста   </t>
  </si>
  <si>
    <t xml:space="preserve"> 109/2018</t>
  </si>
  <si>
    <t xml:space="preserve">Никетић, Анђела   </t>
  </si>
  <si>
    <t xml:space="preserve"> 258/2021</t>
  </si>
  <si>
    <t xml:space="preserve">Николић, Петар   </t>
  </si>
  <si>
    <t xml:space="preserve"> 141/2021</t>
  </si>
  <si>
    <t xml:space="preserve">Нинчић, Ива   </t>
  </si>
  <si>
    <t xml:space="preserve"> 197/2021</t>
  </si>
  <si>
    <t xml:space="preserve">Пандилоски, Андреј   </t>
  </si>
  <si>
    <t>1109/2023</t>
  </si>
  <si>
    <t>Пернар, Вељко</t>
  </si>
  <si>
    <t xml:space="preserve"> 358/2022</t>
  </si>
  <si>
    <t xml:space="preserve">Петровић, Александар   </t>
  </si>
  <si>
    <t xml:space="preserve"> 245/2020</t>
  </si>
  <si>
    <t xml:space="preserve">Петровић, Тијана   </t>
  </si>
  <si>
    <t xml:space="preserve"> 177/2020</t>
  </si>
  <si>
    <t xml:space="preserve">Печеничић, Јелена   </t>
  </si>
  <si>
    <t xml:space="preserve"> 62/2019</t>
  </si>
  <si>
    <t xml:space="preserve">Поповић, Давид   </t>
  </si>
  <si>
    <t xml:space="preserve"> 210/2020</t>
  </si>
  <si>
    <t xml:space="preserve">Поповић, Теодора   </t>
  </si>
  <si>
    <t xml:space="preserve"> 58/2020</t>
  </si>
  <si>
    <t xml:space="preserve">Радивојевић, Јана   </t>
  </si>
  <si>
    <t xml:space="preserve"> 41/2020</t>
  </si>
  <si>
    <t xml:space="preserve">Радојковић, Ана   </t>
  </si>
  <si>
    <t xml:space="preserve"> 133/2019</t>
  </si>
  <si>
    <t xml:space="preserve">Радуловић, Никола   </t>
  </si>
  <si>
    <t xml:space="preserve"> 26/2021</t>
  </si>
  <si>
    <t xml:space="preserve">Рајић, Борис   </t>
  </si>
  <si>
    <t xml:space="preserve"> 90/2020</t>
  </si>
  <si>
    <t xml:space="preserve">Ратковић, Владимир   </t>
  </si>
  <si>
    <t xml:space="preserve"> 210/2021</t>
  </si>
  <si>
    <t xml:space="preserve">Ристић, Милица   </t>
  </si>
  <si>
    <t xml:space="preserve"> 233/2020</t>
  </si>
  <si>
    <t xml:space="preserve">Ритан, Лара   </t>
  </si>
  <si>
    <t xml:space="preserve"> 85/2021</t>
  </si>
  <si>
    <t xml:space="preserve">Секулић, Лука   </t>
  </si>
  <si>
    <t xml:space="preserve"> 65/2021</t>
  </si>
  <si>
    <t xml:space="preserve">Станојловић, Марина   </t>
  </si>
  <si>
    <t xml:space="preserve"> 277/2020</t>
  </si>
  <si>
    <t xml:space="preserve">Стојчевски, Иван   </t>
  </si>
  <si>
    <t xml:space="preserve"> 126/2021</t>
  </si>
  <si>
    <t xml:space="preserve">Стојчић, Александар   </t>
  </si>
  <si>
    <t xml:space="preserve"> 282/2021</t>
  </si>
  <si>
    <t>Стошић, Војин</t>
  </si>
  <si>
    <t xml:space="preserve"> 102/2021</t>
  </si>
  <si>
    <t xml:space="preserve">Тошковић, Тијана   </t>
  </si>
  <si>
    <t xml:space="preserve"> 354/2022</t>
  </si>
  <si>
    <t xml:space="preserve">Трајковић, Миљан   </t>
  </si>
  <si>
    <t xml:space="preserve"> 150/2021</t>
  </si>
  <si>
    <t xml:space="preserve">Тричковић, Јован   </t>
  </si>
  <si>
    <t xml:space="preserve"> 222/2019</t>
  </si>
  <si>
    <t xml:space="preserve">Трпковић, Марија   </t>
  </si>
  <si>
    <t xml:space="preserve"> 254/2018</t>
  </si>
  <si>
    <t xml:space="preserve">Ћурић, Славица   </t>
  </si>
  <si>
    <t xml:space="preserve"> 189/2021</t>
  </si>
  <si>
    <t xml:space="preserve">Урошевић, Јована   </t>
  </si>
  <si>
    <t xml:space="preserve"> 346/2021</t>
  </si>
  <si>
    <t xml:space="preserve">Цвејић, Милош   </t>
  </si>
  <si>
    <t xml:space="preserve"> 178/2018</t>
  </si>
  <si>
    <t xml:space="preserve">Чабаркапа, Димитрије   </t>
  </si>
  <si>
    <t xml:space="preserve"> 69/2021</t>
  </si>
  <si>
    <t xml:space="preserve">Шешеља, Лука   </t>
  </si>
  <si>
    <t xml:space="preserve"> 93/2021</t>
  </si>
  <si>
    <t xml:space="preserve">Шобић, Николина   </t>
  </si>
  <si>
    <t xml:space="preserve"> 293/2021</t>
  </si>
  <si>
    <t xml:space="preserve">Шука, Милица   </t>
  </si>
  <si>
    <t xml:space="preserve"> 121/2018</t>
  </si>
  <si>
    <t xml:space="preserve">Шутић, Никола   </t>
  </si>
  <si>
    <t>112/2019</t>
  </si>
  <si>
    <t>Каралеић, Урош</t>
  </si>
  <si>
    <t>244/2017</t>
  </si>
  <si>
    <t>Кулиш, Марко</t>
  </si>
  <si>
    <t>195/2020</t>
  </si>
  <si>
    <t>Туфегџић, Тимотије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</si>
</sst>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0"/>
      <color indexed="63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Font="1" applyFill="1" applyAlignment="1">
      <alignment wrapText="1"/>
    </xf>
    <xf numFmtId="164" fontId="1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</font>
      <border/>
    </dxf>
    <dxf>
      <font>
        <b val="0"/>
        <color rgb="FFCC0000"/>
      </font>
      <fill>
        <patternFill patternType="solid">
          <fgColor rgb="FFCCCCFF"/>
          <bgColor rgb="FFFFCCCC"/>
        </patternFill>
      </fill>
      <border/>
    </dxf>
    <dxf>
      <font>
        <b val="0"/>
        <color rgb="FF006600"/>
      </font>
      <fill>
        <patternFill patternType="solid">
          <fgColor rgb="FFCCFFFF"/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2"/>
  <sheetViews>
    <sheetView tabSelected="1" workbookViewId="0" topLeftCell="A1">
      <pane xSplit="2" ySplit="2" topLeftCell="T42" activePane="bottomRight" state="frozen"/>
      <selection pane="topLeft" activeCell="A1" sqref="A1"/>
      <selection pane="topRight" activeCell="T1" sqref="T1"/>
      <selection pane="bottomLeft" activeCell="A42" sqref="A42"/>
      <selection pane="bottomRight" activeCell="AE20" sqref="AE20"/>
    </sheetView>
  </sheetViews>
  <sheetFormatPr defaultColWidth="9.140625" defaultRowHeight="12.75"/>
  <cols>
    <col min="1" max="1" width="10.28125" style="0" customWidth="1"/>
    <col min="2" max="2" width="25.00390625" style="0" customWidth="1"/>
    <col min="3" max="15" width="3.7109375" style="0" customWidth="1"/>
    <col min="17" max="17" width="10.28125" style="0" customWidth="1"/>
    <col min="18" max="18" width="10.140625" style="0" customWidth="1"/>
    <col min="19" max="19" width="10.28125" style="0" customWidth="1"/>
    <col min="20" max="20" width="9.57421875" style="0" customWidth="1"/>
    <col min="21" max="21" width="10.8515625" style="0" customWidth="1"/>
    <col min="22" max="22" width="14.140625" style="0" customWidth="1"/>
    <col min="23" max="23" width="13.7109375" style="0" customWidth="1"/>
    <col min="24" max="24" width="14.7109375" style="0" customWidth="1"/>
    <col min="25" max="25" width="13.8515625" style="0" customWidth="1"/>
    <col min="26" max="26" width="8.28125" style="0" customWidth="1"/>
    <col min="27" max="27" width="7.57421875" style="0" customWidth="1"/>
    <col min="28" max="28" width="8.00390625" style="0" customWidth="1"/>
    <col min="29" max="29" width="6.8515625" style="0" customWidth="1"/>
    <col min="30" max="16384" width="11.421875" style="0" customWidth="1"/>
  </cols>
  <sheetData>
    <row r="1" spans="1:34" ht="14.25" customHeight="1">
      <c r="A1" s="1" t="s">
        <v>0</v>
      </c>
      <c r="B1" s="1" t="s">
        <v>1</v>
      </c>
      <c r="C1" s="1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3</v>
      </c>
      <c r="R1" s="1"/>
      <c r="S1" s="1"/>
      <c r="T1" s="1"/>
      <c r="U1" s="1"/>
      <c r="V1" s="2" t="s">
        <v>4</v>
      </c>
      <c r="W1" s="2" t="s">
        <v>5</v>
      </c>
      <c r="X1" s="1" t="s">
        <v>6</v>
      </c>
      <c r="Y1" s="1" t="s">
        <v>7</v>
      </c>
      <c r="Z1" s="1" t="s">
        <v>8</v>
      </c>
      <c r="AA1" s="1"/>
      <c r="AB1" s="1"/>
      <c r="AC1" s="1"/>
      <c r="AD1" s="1"/>
      <c r="AE1" s="2" t="s">
        <v>9</v>
      </c>
      <c r="AF1" s="1" t="s">
        <v>10</v>
      </c>
      <c r="AG1" s="1"/>
      <c r="AH1" s="1" t="s">
        <v>11</v>
      </c>
    </row>
    <row r="2" spans="1:35" ht="14.25">
      <c r="A2" s="1"/>
      <c r="B2" s="1"/>
      <c r="C2" s="1" t="s">
        <v>12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18</v>
      </c>
      <c r="V2" s="2"/>
      <c r="W2" s="2"/>
      <c r="X2" s="1"/>
      <c r="Y2" s="1"/>
      <c r="Z2" s="3" t="s">
        <v>19</v>
      </c>
      <c r="AA2" s="3" t="s">
        <v>20</v>
      </c>
      <c r="AB2" s="3" t="s">
        <v>21</v>
      </c>
      <c r="AC2" s="3" t="s">
        <v>22</v>
      </c>
      <c r="AD2" t="s">
        <v>23</v>
      </c>
      <c r="AE2" s="2"/>
      <c r="AF2" s="3" t="s">
        <v>24</v>
      </c>
      <c r="AG2" s="3" t="s">
        <v>8</v>
      </c>
      <c r="AH2" s="1"/>
      <c r="AI2">
        <f>86-COUNTBLANK(Z3:Z88)</f>
        <v>18</v>
      </c>
    </row>
    <row r="3" spans="1:34" ht="14.25">
      <c r="A3" t="s">
        <v>25</v>
      </c>
      <c r="B3" t="s">
        <v>26</v>
      </c>
      <c r="P3">
        <f aca="true" t="shared" si="0" ref="P3:P88">MIN(SUM(C3:O3),10)/2</f>
        <v>0</v>
      </c>
      <c r="R3">
        <v>9.52</v>
      </c>
      <c r="S3">
        <v>8.17</v>
      </c>
      <c r="T3">
        <v>10</v>
      </c>
      <c r="U3">
        <f aca="true" t="shared" si="1" ref="U3:U88">SUM(Q3:T3)/4</f>
        <v>6.922499999999999</v>
      </c>
      <c r="V3">
        <v>0</v>
      </c>
      <c r="W3">
        <f aca="true" t="shared" si="2" ref="W3:W88">P3+U3+V3</f>
        <v>6.922499999999999</v>
      </c>
      <c r="Y3">
        <v>34</v>
      </c>
      <c r="AD3">
        <f aca="true" t="shared" si="3" ref="AD3:AD88">SUM(Z3:AC3)/400*35</f>
        <v>0</v>
      </c>
      <c r="AE3">
        <f aca="true" t="shared" si="4" ref="AE3:AE88">W3+Y3+AD3</f>
        <v>40.9225</v>
      </c>
      <c r="AF3">
        <f aca="true" t="shared" si="5" ref="AF3:AF88">IF(Y3&lt;22,0,1)</f>
        <v>1</v>
      </c>
      <c r="AG3">
        <f aca="true" t="shared" si="6" ref="AG3:AG88">IF(AD3&lt;14,0,1)</f>
        <v>0</v>
      </c>
      <c r="AH3" s="4">
        <f aca="true" t="shared" si="7" ref="AH3:AH88">IF(ISBLANK(Z3)," ",IF(OR(AF3=0,AG3=0),5,IF(AE3&lt;51,5,IF(AE3&lt;61,6,IF(AE3&lt;71,7,IF(AE3&lt;81,8,IF(AE3&lt;91,9,10)))))))</f>
        <v>0</v>
      </c>
    </row>
    <row r="4" spans="1:34" ht="14.25">
      <c r="A4" t="s">
        <v>27</v>
      </c>
      <c r="B4" t="s">
        <v>28</v>
      </c>
      <c r="D4">
        <v>1</v>
      </c>
      <c r="E4">
        <v>1</v>
      </c>
      <c r="F4">
        <v>1</v>
      </c>
      <c r="P4">
        <f t="shared" si="0"/>
        <v>1.5</v>
      </c>
      <c r="Q4">
        <v>8.6</v>
      </c>
      <c r="R4">
        <v>7.1</v>
      </c>
      <c r="S4">
        <v>9.17</v>
      </c>
      <c r="U4">
        <f t="shared" si="1"/>
        <v>6.217499999999999</v>
      </c>
      <c r="V4">
        <v>1</v>
      </c>
      <c r="W4">
        <f t="shared" si="2"/>
        <v>8.7175</v>
      </c>
      <c r="AD4">
        <f t="shared" si="3"/>
        <v>0</v>
      </c>
      <c r="AE4">
        <f t="shared" si="4"/>
        <v>8.7175</v>
      </c>
      <c r="AF4">
        <f t="shared" si="5"/>
        <v>0</v>
      </c>
      <c r="AG4">
        <f t="shared" si="6"/>
        <v>0</v>
      </c>
      <c r="AH4" s="4">
        <f t="shared" si="7"/>
        <v>0</v>
      </c>
    </row>
    <row r="5" spans="1:34" ht="14.25">
      <c r="A5" t="s">
        <v>29</v>
      </c>
      <c r="B5" t="s">
        <v>30</v>
      </c>
      <c r="P5">
        <f t="shared" si="0"/>
        <v>0</v>
      </c>
      <c r="U5">
        <f t="shared" si="1"/>
        <v>0</v>
      </c>
      <c r="V5">
        <v>0</v>
      </c>
      <c r="W5">
        <f t="shared" si="2"/>
        <v>0</v>
      </c>
      <c r="AD5">
        <f t="shared" si="3"/>
        <v>0</v>
      </c>
      <c r="AE5">
        <f t="shared" si="4"/>
        <v>0</v>
      </c>
      <c r="AF5">
        <f t="shared" si="5"/>
        <v>0</v>
      </c>
      <c r="AG5">
        <f t="shared" si="6"/>
        <v>0</v>
      </c>
      <c r="AH5" s="4">
        <f t="shared" si="7"/>
        <v>0</v>
      </c>
    </row>
    <row r="6" spans="1:34" ht="14.25">
      <c r="A6" t="s">
        <v>31</v>
      </c>
      <c r="B6" t="s">
        <v>32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M6">
        <v>1</v>
      </c>
      <c r="P6">
        <f t="shared" si="0"/>
        <v>4.5</v>
      </c>
      <c r="Q6">
        <v>6.87</v>
      </c>
      <c r="R6">
        <v>7.14</v>
      </c>
      <c r="S6">
        <v>8.33</v>
      </c>
      <c r="T6">
        <v>6.43</v>
      </c>
      <c r="U6">
        <f t="shared" si="1"/>
        <v>7.1925</v>
      </c>
      <c r="V6">
        <v>5</v>
      </c>
      <c r="W6">
        <f t="shared" si="2"/>
        <v>16.6925</v>
      </c>
      <c r="Y6">
        <v>34</v>
      </c>
      <c r="Z6">
        <v>50</v>
      </c>
      <c r="AA6">
        <v>50</v>
      </c>
      <c r="AB6">
        <v>100</v>
      </c>
      <c r="AC6">
        <v>0</v>
      </c>
      <c r="AD6">
        <f t="shared" si="3"/>
        <v>17.5</v>
      </c>
      <c r="AE6">
        <f t="shared" si="4"/>
        <v>68.1925</v>
      </c>
      <c r="AF6">
        <f t="shared" si="5"/>
        <v>1</v>
      </c>
      <c r="AG6">
        <f t="shared" si="6"/>
        <v>1</v>
      </c>
      <c r="AH6" s="4">
        <f t="shared" si="7"/>
        <v>7</v>
      </c>
    </row>
    <row r="7" spans="1:34" ht="14.25">
      <c r="A7" t="s">
        <v>33</v>
      </c>
      <c r="B7" t="s">
        <v>34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P7">
        <f t="shared" si="0"/>
        <v>5</v>
      </c>
      <c r="Q7">
        <v>8.57</v>
      </c>
      <c r="R7">
        <v>8.43</v>
      </c>
      <c r="S7">
        <v>10</v>
      </c>
      <c r="T7">
        <v>8.43</v>
      </c>
      <c r="U7">
        <f t="shared" si="1"/>
        <v>8.8575</v>
      </c>
      <c r="V7">
        <v>5</v>
      </c>
      <c r="W7">
        <f t="shared" si="2"/>
        <v>18.8575</v>
      </c>
      <c r="Y7">
        <v>35</v>
      </c>
      <c r="Z7">
        <v>70</v>
      </c>
      <c r="AA7">
        <v>40</v>
      </c>
      <c r="AB7">
        <v>60</v>
      </c>
      <c r="AD7">
        <f t="shared" si="3"/>
        <v>14.875</v>
      </c>
      <c r="AE7">
        <f t="shared" si="4"/>
        <v>68.7325</v>
      </c>
      <c r="AF7">
        <f t="shared" si="5"/>
        <v>1</v>
      </c>
      <c r="AG7">
        <f t="shared" si="6"/>
        <v>1</v>
      </c>
      <c r="AH7" s="4">
        <f t="shared" si="7"/>
        <v>7</v>
      </c>
    </row>
    <row r="8" spans="1:34" ht="14.25">
      <c r="A8" t="s">
        <v>35</v>
      </c>
      <c r="B8" t="s">
        <v>36</v>
      </c>
      <c r="P8">
        <f t="shared" si="0"/>
        <v>0</v>
      </c>
      <c r="Q8">
        <v>10</v>
      </c>
      <c r="R8">
        <v>7.95</v>
      </c>
      <c r="S8">
        <v>10</v>
      </c>
      <c r="T8">
        <v>2.57</v>
      </c>
      <c r="U8">
        <f t="shared" si="1"/>
        <v>7.63</v>
      </c>
      <c r="V8">
        <v>2.5</v>
      </c>
      <c r="W8">
        <f t="shared" si="2"/>
        <v>10.129999999999999</v>
      </c>
      <c r="AD8">
        <f t="shared" si="3"/>
        <v>0</v>
      </c>
      <c r="AE8">
        <f t="shared" si="4"/>
        <v>10.129999999999999</v>
      </c>
      <c r="AF8">
        <f t="shared" si="5"/>
        <v>0</v>
      </c>
      <c r="AG8">
        <f t="shared" si="6"/>
        <v>0</v>
      </c>
      <c r="AH8" s="4">
        <f t="shared" si="7"/>
        <v>0</v>
      </c>
    </row>
    <row r="9" spans="1:34" ht="14.25">
      <c r="A9" t="s">
        <v>37</v>
      </c>
      <c r="B9" t="s">
        <v>38</v>
      </c>
      <c r="P9">
        <f t="shared" si="0"/>
        <v>0</v>
      </c>
      <c r="U9">
        <f t="shared" si="1"/>
        <v>0</v>
      </c>
      <c r="V9">
        <v>0</v>
      </c>
      <c r="W9">
        <f t="shared" si="2"/>
        <v>0</v>
      </c>
      <c r="AD9">
        <f t="shared" si="3"/>
        <v>0</v>
      </c>
      <c r="AE9">
        <f t="shared" si="4"/>
        <v>0</v>
      </c>
      <c r="AF9">
        <f t="shared" si="5"/>
        <v>0</v>
      </c>
      <c r="AG9">
        <f t="shared" si="6"/>
        <v>0</v>
      </c>
      <c r="AH9" s="4">
        <f t="shared" si="7"/>
        <v>0</v>
      </c>
    </row>
    <row r="10" spans="1:34" ht="14.25">
      <c r="A10" t="s">
        <v>39</v>
      </c>
      <c r="B10" t="s">
        <v>40</v>
      </c>
      <c r="C10">
        <v>1</v>
      </c>
      <c r="D10">
        <v>1</v>
      </c>
      <c r="E10">
        <v>1</v>
      </c>
      <c r="F10">
        <v>1</v>
      </c>
      <c r="G10">
        <v>1</v>
      </c>
      <c r="K10">
        <v>1</v>
      </c>
      <c r="L10">
        <v>1</v>
      </c>
      <c r="N10">
        <v>1</v>
      </c>
      <c r="P10">
        <f t="shared" si="0"/>
        <v>4</v>
      </c>
      <c r="Q10">
        <v>8.9</v>
      </c>
      <c r="R10">
        <v>8.43</v>
      </c>
      <c r="S10">
        <v>10</v>
      </c>
      <c r="T10">
        <v>7</v>
      </c>
      <c r="U10">
        <f t="shared" si="1"/>
        <v>8.5825</v>
      </c>
      <c r="V10">
        <v>5</v>
      </c>
      <c r="W10">
        <f t="shared" si="2"/>
        <v>17.5825</v>
      </c>
      <c r="AD10">
        <f t="shared" si="3"/>
        <v>0</v>
      </c>
      <c r="AE10">
        <f t="shared" si="4"/>
        <v>17.5825</v>
      </c>
      <c r="AF10">
        <f t="shared" si="5"/>
        <v>0</v>
      </c>
      <c r="AG10">
        <f t="shared" si="6"/>
        <v>0</v>
      </c>
      <c r="AH10" s="4">
        <f t="shared" si="7"/>
        <v>0</v>
      </c>
    </row>
    <row r="11" spans="1:34" ht="14.25">
      <c r="A11" t="s">
        <v>41</v>
      </c>
      <c r="B11" t="s">
        <v>42</v>
      </c>
      <c r="H11">
        <v>1</v>
      </c>
      <c r="P11">
        <f t="shared" si="0"/>
        <v>0.5</v>
      </c>
      <c r="Q11">
        <v>10</v>
      </c>
      <c r="R11">
        <v>8.14</v>
      </c>
      <c r="T11">
        <v>10</v>
      </c>
      <c r="U11">
        <f t="shared" si="1"/>
        <v>7.035</v>
      </c>
      <c r="V11">
        <v>0</v>
      </c>
      <c r="W11">
        <f t="shared" si="2"/>
        <v>7.535</v>
      </c>
      <c r="AD11">
        <f t="shared" si="3"/>
        <v>0</v>
      </c>
      <c r="AE11">
        <f t="shared" si="4"/>
        <v>7.535</v>
      </c>
      <c r="AF11">
        <f t="shared" si="5"/>
        <v>0</v>
      </c>
      <c r="AG11">
        <f t="shared" si="6"/>
        <v>0</v>
      </c>
      <c r="AH11" s="4">
        <f t="shared" si="7"/>
        <v>0</v>
      </c>
    </row>
    <row r="12" spans="1:34" ht="14.25">
      <c r="A12" t="s">
        <v>43</v>
      </c>
      <c r="B12" t="s">
        <v>44</v>
      </c>
      <c r="C12">
        <v>1</v>
      </c>
      <c r="F12">
        <v>1</v>
      </c>
      <c r="P12">
        <f t="shared" si="0"/>
        <v>1</v>
      </c>
      <c r="Q12">
        <v>10</v>
      </c>
      <c r="R12">
        <v>7.52</v>
      </c>
      <c r="S12">
        <v>10</v>
      </c>
      <c r="T12">
        <v>2.38</v>
      </c>
      <c r="U12">
        <f t="shared" si="1"/>
        <v>7.475</v>
      </c>
      <c r="V12">
        <v>0</v>
      </c>
      <c r="W12">
        <f t="shared" si="2"/>
        <v>8.475</v>
      </c>
      <c r="AD12">
        <f t="shared" si="3"/>
        <v>0</v>
      </c>
      <c r="AE12">
        <f t="shared" si="4"/>
        <v>8.475</v>
      </c>
      <c r="AF12">
        <f t="shared" si="5"/>
        <v>0</v>
      </c>
      <c r="AG12">
        <f t="shared" si="6"/>
        <v>0</v>
      </c>
      <c r="AH12" s="4">
        <f t="shared" si="7"/>
        <v>0</v>
      </c>
    </row>
    <row r="13" spans="1:34" ht="14.25">
      <c r="A13" t="s">
        <v>45</v>
      </c>
      <c r="B13" t="s">
        <v>46</v>
      </c>
      <c r="P13">
        <f t="shared" si="0"/>
        <v>0</v>
      </c>
      <c r="Q13">
        <v>9</v>
      </c>
      <c r="R13">
        <v>7.14</v>
      </c>
      <c r="S13">
        <v>10</v>
      </c>
      <c r="T13">
        <v>8.43</v>
      </c>
      <c r="U13">
        <f t="shared" si="1"/>
        <v>8.6425</v>
      </c>
      <c r="V13">
        <v>0</v>
      </c>
      <c r="W13">
        <f t="shared" si="2"/>
        <v>8.6425</v>
      </c>
      <c r="AD13">
        <f t="shared" si="3"/>
        <v>0</v>
      </c>
      <c r="AE13">
        <f t="shared" si="4"/>
        <v>8.6425</v>
      </c>
      <c r="AF13">
        <f t="shared" si="5"/>
        <v>0</v>
      </c>
      <c r="AG13">
        <f t="shared" si="6"/>
        <v>0</v>
      </c>
      <c r="AH13" s="4">
        <f t="shared" si="7"/>
        <v>0</v>
      </c>
    </row>
    <row r="14" spans="1:34" ht="14.25">
      <c r="A14" t="s">
        <v>47</v>
      </c>
      <c r="B14" t="s">
        <v>48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P14">
        <f t="shared" si="0"/>
        <v>3.5</v>
      </c>
      <c r="Q14">
        <v>9.03</v>
      </c>
      <c r="R14">
        <v>9.05</v>
      </c>
      <c r="S14">
        <v>6.33</v>
      </c>
      <c r="T14">
        <v>6.86</v>
      </c>
      <c r="U14">
        <f t="shared" si="1"/>
        <v>7.8175</v>
      </c>
      <c r="V14">
        <v>4.5</v>
      </c>
      <c r="W14">
        <f t="shared" si="2"/>
        <v>15.817499999999999</v>
      </c>
      <c r="AD14">
        <f t="shared" si="3"/>
        <v>0</v>
      </c>
      <c r="AE14">
        <f t="shared" si="4"/>
        <v>15.817499999999999</v>
      </c>
      <c r="AF14">
        <f t="shared" si="5"/>
        <v>0</v>
      </c>
      <c r="AG14">
        <f t="shared" si="6"/>
        <v>0</v>
      </c>
      <c r="AH14" s="4">
        <f t="shared" si="7"/>
        <v>0</v>
      </c>
    </row>
    <row r="15" spans="1:34" ht="14.25">
      <c r="A15" t="s">
        <v>49</v>
      </c>
      <c r="B15" t="s">
        <v>50</v>
      </c>
      <c r="F15">
        <v>1</v>
      </c>
      <c r="P15">
        <f t="shared" si="0"/>
        <v>0.5</v>
      </c>
      <c r="Q15">
        <v>10</v>
      </c>
      <c r="R15">
        <v>9.52</v>
      </c>
      <c r="S15">
        <v>10</v>
      </c>
      <c r="T15">
        <v>6.38</v>
      </c>
      <c r="U15">
        <f t="shared" si="1"/>
        <v>8.975</v>
      </c>
      <c r="V15">
        <v>0</v>
      </c>
      <c r="W15">
        <f t="shared" si="2"/>
        <v>9.475</v>
      </c>
      <c r="AD15">
        <f t="shared" si="3"/>
        <v>0</v>
      </c>
      <c r="AE15">
        <f t="shared" si="4"/>
        <v>9.475</v>
      </c>
      <c r="AF15">
        <f t="shared" si="5"/>
        <v>0</v>
      </c>
      <c r="AG15">
        <f t="shared" si="6"/>
        <v>0</v>
      </c>
      <c r="AH15" s="4">
        <f t="shared" si="7"/>
        <v>0</v>
      </c>
    </row>
    <row r="16" spans="1:34" ht="14.25">
      <c r="A16" t="s">
        <v>51</v>
      </c>
      <c r="B16" t="s">
        <v>52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P16">
        <f t="shared" si="0"/>
        <v>5</v>
      </c>
      <c r="Q16">
        <v>8.9</v>
      </c>
      <c r="R16">
        <v>9.57</v>
      </c>
      <c r="S16">
        <v>8.17</v>
      </c>
      <c r="T16">
        <v>3.9</v>
      </c>
      <c r="U16">
        <f t="shared" si="1"/>
        <v>7.635</v>
      </c>
      <c r="V16">
        <v>5</v>
      </c>
      <c r="W16">
        <f t="shared" si="2"/>
        <v>17.634999999999998</v>
      </c>
      <c r="Y16">
        <v>31.5</v>
      </c>
      <c r="Z16">
        <v>60</v>
      </c>
      <c r="AA16">
        <v>50</v>
      </c>
      <c r="AB16">
        <v>20</v>
      </c>
      <c r="AC16">
        <v>0</v>
      </c>
      <c r="AD16">
        <f t="shared" si="3"/>
        <v>11.375</v>
      </c>
      <c r="AE16">
        <f t="shared" si="4"/>
        <v>60.51</v>
      </c>
      <c r="AF16">
        <f t="shared" si="5"/>
        <v>1</v>
      </c>
      <c r="AG16">
        <f t="shared" si="6"/>
        <v>0</v>
      </c>
      <c r="AH16" s="4">
        <f t="shared" si="7"/>
        <v>5</v>
      </c>
    </row>
    <row r="17" spans="1:34" ht="14.25">
      <c r="A17" t="s">
        <v>53</v>
      </c>
      <c r="B17" t="s">
        <v>54</v>
      </c>
      <c r="P17">
        <f t="shared" si="0"/>
        <v>0</v>
      </c>
      <c r="U17">
        <f t="shared" si="1"/>
        <v>0</v>
      </c>
      <c r="V17">
        <v>0</v>
      </c>
      <c r="W17">
        <f t="shared" si="2"/>
        <v>0</v>
      </c>
      <c r="AD17">
        <f t="shared" si="3"/>
        <v>0</v>
      </c>
      <c r="AE17">
        <f t="shared" si="4"/>
        <v>0</v>
      </c>
      <c r="AF17">
        <f t="shared" si="5"/>
        <v>0</v>
      </c>
      <c r="AG17">
        <f t="shared" si="6"/>
        <v>0</v>
      </c>
      <c r="AH17" s="4">
        <f t="shared" si="7"/>
        <v>0</v>
      </c>
    </row>
    <row r="18" spans="1:34" ht="14.25">
      <c r="A18" t="s">
        <v>55</v>
      </c>
      <c r="B18" t="s">
        <v>56</v>
      </c>
      <c r="C18">
        <v>1</v>
      </c>
      <c r="D18">
        <v>1</v>
      </c>
      <c r="E18">
        <v>1</v>
      </c>
      <c r="F18">
        <v>1</v>
      </c>
      <c r="G18">
        <v>1</v>
      </c>
      <c r="P18">
        <f t="shared" si="0"/>
        <v>2.5</v>
      </c>
      <c r="Q18">
        <v>10</v>
      </c>
      <c r="R18">
        <v>9.52</v>
      </c>
      <c r="S18">
        <v>8.17</v>
      </c>
      <c r="T18">
        <v>3.71</v>
      </c>
      <c r="U18">
        <f t="shared" si="1"/>
        <v>7.85</v>
      </c>
      <c r="V18">
        <v>5</v>
      </c>
      <c r="W18">
        <f t="shared" si="2"/>
        <v>15.35</v>
      </c>
      <c r="AD18">
        <f t="shared" si="3"/>
        <v>0</v>
      </c>
      <c r="AE18">
        <f t="shared" si="4"/>
        <v>15.35</v>
      </c>
      <c r="AF18">
        <f t="shared" si="5"/>
        <v>0</v>
      </c>
      <c r="AG18">
        <f t="shared" si="6"/>
        <v>0</v>
      </c>
      <c r="AH18" s="4">
        <f t="shared" si="7"/>
        <v>0</v>
      </c>
    </row>
    <row r="19" spans="1:34" ht="14.25">
      <c r="A19" t="s">
        <v>57</v>
      </c>
      <c r="B19" t="s">
        <v>58</v>
      </c>
      <c r="C19">
        <v>1</v>
      </c>
      <c r="D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O19">
        <v>1</v>
      </c>
      <c r="P19">
        <f t="shared" si="0"/>
        <v>5</v>
      </c>
      <c r="Q19">
        <v>5.15</v>
      </c>
      <c r="R19">
        <v>6.38</v>
      </c>
      <c r="S19">
        <v>2.67</v>
      </c>
      <c r="T19">
        <v>1.67</v>
      </c>
      <c r="U19">
        <f t="shared" si="1"/>
        <v>3.9675000000000002</v>
      </c>
      <c r="V19">
        <v>4</v>
      </c>
      <c r="W19">
        <f t="shared" si="2"/>
        <v>12.967500000000001</v>
      </c>
      <c r="AD19">
        <f t="shared" si="3"/>
        <v>0</v>
      </c>
      <c r="AE19">
        <f t="shared" si="4"/>
        <v>12.967500000000001</v>
      </c>
      <c r="AF19">
        <f t="shared" si="5"/>
        <v>0</v>
      </c>
      <c r="AG19">
        <f t="shared" si="6"/>
        <v>0</v>
      </c>
      <c r="AH19" s="4">
        <f t="shared" si="7"/>
        <v>0</v>
      </c>
    </row>
    <row r="20" spans="1:34" ht="14.25">
      <c r="A20" t="s">
        <v>59</v>
      </c>
      <c r="B20" t="s">
        <v>60</v>
      </c>
      <c r="C20">
        <v>1</v>
      </c>
      <c r="D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P20">
        <f t="shared" si="0"/>
        <v>4.5</v>
      </c>
      <c r="Q20">
        <v>4.8</v>
      </c>
      <c r="R20">
        <v>6.86</v>
      </c>
      <c r="S20">
        <v>5.78</v>
      </c>
      <c r="T20">
        <v>3.24</v>
      </c>
      <c r="U20">
        <f t="shared" si="1"/>
        <v>5.17</v>
      </c>
      <c r="V20">
        <v>5</v>
      </c>
      <c r="W20">
        <f t="shared" si="2"/>
        <v>14.67</v>
      </c>
      <c r="Y20">
        <v>23.75</v>
      </c>
      <c r="Z20">
        <v>60</v>
      </c>
      <c r="AA20">
        <v>100</v>
      </c>
      <c r="AB20">
        <v>100</v>
      </c>
      <c r="AC20">
        <v>0</v>
      </c>
      <c r="AD20">
        <f t="shared" si="3"/>
        <v>22.75</v>
      </c>
      <c r="AE20">
        <f t="shared" si="4"/>
        <v>61.17</v>
      </c>
      <c r="AF20">
        <f t="shared" si="5"/>
        <v>1</v>
      </c>
      <c r="AG20">
        <f t="shared" si="6"/>
        <v>1</v>
      </c>
      <c r="AH20" s="4">
        <f t="shared" si="7"/>
        <v>7</v>
      </c>
    </row>
    <row r="21" spans="1:34" ht="14.25">
      <c r="A21" t="s">
        <v>61</v>
      </c>
      <c r="B21" t="s">
        <v>62</v>
      </c>
      <c r="D21">
        <v>1</v>
      </c>
      <c r="L21">
        <v>1</v>
      </c>
      <c r="P21">
        <f t="shared" si="0"/>
        <v>1</v>
      </c>
      <c r="U21">
        <f t="shared" si="1"/>
        <v>0</v>
      </c>
      <c r="V21">
        <v>0</v>
      </c>
      <c r="W21">
        <f t="shared" si="2"/>
        <v>1</v>
      </c>
      <c r="AD21">
        <f t="shared" si="3"/>
        <v>0</v>
      </c>
      <c r="AE21">
        <f t="shared" si="4"/>
        <v>1</v>
      </c>
      <c r="AF21">
        <f t="shared" si="5"/>
        <v>0</v>
      </c>
      <c r="AG21">
        <f t="shared" si="6"/>
        <v>0</v>
      </c>
      <c r="AH21" s="4">
        <f t="shared" si="7"/>
        <v>0</v>
      </c>
    </row>
    <row r="22" spans="1:34" ht="14.25">
      <c r="A22" t="s">
        <v>63</v>
      </c>
      <c r="B22" t="s">
        <v>64</v>
      </c>
      <c r="D22">
        <v>1</v>
      </c>
      <c r="F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  <c r="P22">
        <f t="shared" si="0"/>
        <v>5</v>
      </c>
      <c r="Q22">
        <v>6.25</v>
      </c>
      <c r="R22">
        <v>9.1</v>
      </c>
      <c r="S22">
        <v>10</v>
      </c>
      <c r="T22">
        <v>10</v>
      </c>
      <c r="U22">
        <f t="shared" si="1"/>
        <v>8.8375</v>
      </c>
      <c r="V22">
        <v>4.5</v>
      </c>
      <c r="W22">
        <f t="shared" si="2"/>
        <v>18.3375</v>
      </c>
      <c r="Y22">
        <v>35.5</v>
      </c>
      <c r="AD22">
        <f t="shared" si="3"/>
        <v>0</v>
      </c>
      <c r="AE22">
        <f t="shared" si="4"/>
        <v>53.8375</v>
      </c>
      <c r="AF22">
        <f t="shared" si="5"/>
        <v>1</v>
      </c>
      <c r="AG22">
        <f t="shared" si="6"/>
        <v>0</v>
      </c>
      <c r="AH22" s="4">
        <f t="shared" si="7"/>
        <v>0</v>
      </c>
    </row>
    <row r="23" spans="1:34" ht="14.25">
      <c r="A23" t="s">
        <v>65</v>
      </c>
      <c r="B23" t="s">
        <v>66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f t="shared" si="0"/>
        <v>5</v>
      </c>
      <c r="Q23">
        <v>9.67</v>
      </c>
      <c r="R23">
        <v>5</v>
      </c>
      <c r="S23">
        <v>8.17</v>
      </c>
      <c r="T23">
        <v>8.07</v>
      </c>
      <c r="U23">
        <f t="shared" si="1"/>
        <v>7.7275</v>
      </c>
      <c r="V23">
        <v>5</v>
      </c>
      <c r="W23">
        <f t="shared" si="2"/>
        <v>17.7275</v>
      </c>
      <c r="Y23">
        <v>42</v>
      </c>
      <c r="Z23">
        <v>60</v>
      </c>
      <c r="AA23">
        <v>90</v>
      </c>
      <c r="AB23">
        <v>70</v>
      </c>
      <c r="AC23">
        <v>90</v>
      </c>
      <c r="AD23">
        <f t="shared" si="3"/>
        <v>27.125</v>
      </c>
      <c r="AE23">
        <f t="shared" si="4"/>
        <v>86.85249999999999</v>
      </c>
      <c r="AF23">
        <f t="shared" si="5"/>
        <v>1</v>
      </c>
      <c r="AG23">
        <f t="shared" si="6"/>
        <v>1</v>
      </c>
      <c r="AH23" s="4">
        <f t="shared" si="7"/>
        <v>9</v>
      </c>
    </row>
    <row r="24" spans="1:34" ht="14.25">
      <c r="A24" t="s">
        <v>67</v>
      </c>
      <c r="B24" t="s">
        <v>68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f t="shared" si="0"/>
        <v>5</v>
      </c>
      <c r="Q24">
        <v>7.93</v>
      </c>
      <c r="R24">
        <v>10</v>
      </c>
      <c r="S24">
        <v>10</v>
      </c>
      <c r="T24">
        <v>10</v>
      </c>
      <c r="U24">
        <f t="shared" si="1"/>
        <v>9.4825</v>
      </c>
      <c r="V24">
        <v>5</v>
      </c>
      <c r="W24">
        <f t="shared" si="2"/>
        <v>19.4825</v>
      </c>
      <c r="AD24">
        <f t="shared" si="3"/>
        <v>0</v>
      </c>
      <c r="AE24">
        <f t="shared" si="4"/>
        <v>19.4825</v>
      </c>
      <c r="AF24">
        <f t="shared" si="5"/>
        <v>0</v>
      </c>
      <c r="AG24">
        <f t="shared" si="6"/>
        <v>0</v>
      </c>
      <c r="AH24" s="4">
        <f t="shared" si="7"/>
        <v>0</v>
      </c>
    </row>
    <row r="25" spans="1:34" ht="14.25">
      <c r="A25" t="s">
        <v>69</v>
      </c>
      <c r="B25" t="s">
        <v>70</v>
      </c>
      <c r="C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P25">
        <f t="shared" si="0"/>
        <v>5</v>
      </c>
      <c r="Q25">
        <v>10</v>
      </c>
      <c r="R25">
        <v>10</v>
      </c>
      <c r="S25">
        <v>10</v>
      </c>
      <c r="T25">
        <v>8.43</v>
      </c>
      <c r="U25">
        <f t="shared" si="1"/>
        <v>9.6075</v>
      </c>
      <c r="V25">
        <v>5</v>
      </c>
      <c r="W25">
        <f t="shared" si="2"/>
        <v>19.6075</v>
      </c>
      <c r="AD25">
        <f t="shared" si="3"/>
        <v>0</v>
      </c>
      <c r="AE25">
        <f t="shared" si="4"/>
        <v>19.6075</v>
      </c>
      <c r="AF25">
        <f t="shared" si="5"/>
        <v>0</v>
      </c>
      <c r="AG25">
        <f t="shared" si="6"/>
        <v>0</v>
      </c>
      <c r="AH25" s="4">
        <f t="shared" si="7"/>
        <v>0</v>
      </c>
    </row>
    <row r="26" spans="1:34" ht="14.25">
      <c r="A26" t="s">
        <v>71</v>
      </c>
      <c r="B26" t="s">
        <v>72</v>
      </c>
      <c r="C26">
        <v>1</v>
      </c>
      <c r="D26">
        <v>1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P26">
        <f t="shared" si="0"/>
        <v>5</v>
      </c>
      <c r="Q26">
        <v>10</v>
      </c>
      <c r="R26">
        <v>10</v>
      </c>
      <c r="S26">
        <v>10</v>
      </c>
      <c r="T26">
        <v>10</v>
      </c>
      <c r="U26">
        <f t="shared" si="1"/>
        <v>10</v>
      </c>
      <c r="V26">
        <v>5</v>
      </c>
      <c r="W26">
        <f t="shared" si="2"/>
        <v>20</v>
      </c>
      <c r="Y26">
        <v>49.5</v>
      </c>
      <c r="Z26">
        <v>67</v>
      </c>
      <c r="AA26">
        <v>90</v>
      </c>
      <c r="AB26">
        <v>100</v>
      </c>
      <c r="AC26">
        <v>70</v>
      </c>
      <c r="AD26">
        <f t="shared" si="3"/>
        <v>28.6125</v>
      </c>
      <c r="AE26">
        <f t="shared" si="4"/>
        <v>98.1125</v>
      </c>
      <c r="AF26">
        <f t="shared" si="5"/>
        <v>1</v>
      </c>
      <c r="AG26">
        <f t="shared" si="6"/>
        <v>1</v>
      </c>
      <c r="AH26" s="4">
        <f t="shared" si="7"/>
        <v>10</v>
      </c>
    </row>
    <row r="27" spans="1:34" ht="14.25">
      <c r="A27" t="s">
        <v>73</v>
      </c>
      <c r="B27" t="s">
        <v>74</v>
      </c>
      <c r="C27">
        <v>1</v>
      </c>
      <c r="D27">
        <v>1</v>
      </c>
      <c r="E27">
        <v>1</v>
      </c>
      <c r="F27">
        <v>1</v>
      </c>
      <c r="H27">
        <v>1</v>
      </c>
      <c r="I27">
        <v>1</v>
      </c>
      <c r="P27">
        <f t="shared" si="0"/>
        <v>3</v>
      </c>
      <c r="Q27">
        <v>10</v>
      </c>
      <c r="R27">
        <v>7.95</v>
      </c>
      <c r="S27">
        <v>9.17</v>
      </c>
      <c r="T27">
        <v>9.52</v>
      </c>
      <c r="U27">
        <f t="shared" si="1"/>
        <v>9.16</v>
      </c>
      <c r="V27">
        <v>3.5</v>
      </c>
      <c r="W27">
        <f t="shared" si="2"/>
        <v>15.66</v>
      </c>
      <c r="AD27">
        <f t="shared" si="3"/>
        <v>0</v>
      </c>
      <c r="AE27">
        <f t="shared" si="4"/>
        <v>15.66</v>
      </c>
      <c r="AF27">
        <f t="shared" si="5"/>
        <v>0</v>
      </c>
      <c r="AG27">
        <f t="shared" si="6"/>
        <v>0</v>
      </c>
      <c r="AH27" s="4">
        <f t="shared" si="7"/>
        <v>0</v>
      </c>
    </row>
    <row r="28" spans="1:34" ht="14.25">
      <c r="A28" t="s">
        <v>75</v>
      </c>
      <c r="B28" t="s">
        <v>76</v>
      </c>
      <c r="P28">
        <f t="shared" si="0"/>
        <v>0</v>
      </c>
      <c r="Q28">
        <v>8.45</v>
      </c>
      <c r="R28">
        <v>7.14</v>
      </c>
      <c r="S28">
        <v>9.17</v>
      </c>
      <c r="T28">
        <v>7.29</v>
      </c>
      <c r="U28">
        <f t="shared" si="1"/>
        <v>8.0125</v>
      </c>
      <c r="V28">
        <v>0</v>
      </c>
      <c r="W28">
        <f t="shared" si="2"/>
        <v>8.0125</v>
      </c>
      <c r="AD28">
        <f t="shared" si="3"/>
        <v>0</v>
      </c>
      <c r="AE28">
        <f t="shared" si="4"/>
        <v>8.0125</v>
      </c>
      <c r="AF28">
        <f t="shared" si="5"/>
        <v>0</v>
      </c>
      <c r="AG28">
        <f t="shared" si="6"/>
        <v>0</v>
      </c>
      <c r="AH28" s="4">
        <f t="shared" si="7"/>
        <v>0</v>
      </c>
    </row>
    <row r="29" spans="1:34" ht="14.25">
      <c r="A29" t="s">
        <v>77</v>
      </c>
      <c r="B29" t="s">
        <v>78</v>
      </c>
      <c r="D29">
        <v>1</v>
      </c>
      <c r="E29">
        <v>1</v>
      </c>
      <c r="H29">
        <v>1</v>
      </c>
      <c r="I29">
        <v>1</v>
      </c>
      <c r="J29">
        <v>1</v>
      </c>
      <c r="P29">
        <f t="shared" si="0"/>
        <v>2.5</v>
      </c>
      <c r="Q29">
        <v>10</v>
      </c>
      <c r="R29">
        <v>8.43</v>
      </c>
      <c r="S29">
        <v>10</v>
      </c>
      <c r="T29">
        <v>5.29</v>
      </c>
      <c r="U29">
        <f t="shared" si="1"/>
        <v>8.43</v>
      </c>
      <c r="V29">
        <v>2</v>
      </c>
      <c r="W29">
        <f t="shared" si="2"/>
        <v>12.93</v>
      </c>
      <c r="AD29">
        <f t="shared" si="3"/>
        <v>0</v>
      </c>
      <c r="AE29">
        <f t="shared" si="4"/>
        <v>12.93</v>
      </c>
      <c r="AF29">
        <f t="shared" si="5"/>
        <v>0</v>
      </c>
      <c r="AG29">
        <f t="shared" si="6"/>
        <v>0</v>
      </c>
      <c r="AH29" s="4">
        <f t="shared" si="7"/>
        <v>0</v>
      </c>
    </row>
    <row r="30" spans="1:34" ht="14.25">
      <c r="A30" t="s">
        <v>79</v>
      </c>
      <c r="B30" t="s">
        <v>80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M30">
        <v>1</v>
      </c>
      <c r="N30">
        <v>1</v>
      </c>
      <c r="P30">
        <f t="shared" si="0"/>
        <v>5</v>
      </c>
      <c r="Q30">
        <v>6.53</v>
      </c>
      <c r="R30">
        <v>10</v>
      </c>
      <c r="S30">
        <v>10</v>
      </c>
      <c r="T30">
        <v>7</v>
      </c>
      <c r="U30">
        <f t="shared" si="1"/>
        <v>8.3825</v>
      </c>
      <c r="V30">
        <v>0</v>
      </c>
      <c r="W30">
        <f t="shared" si="2"/>
        <v>13.3825</v>
      </c>
      <c r="AD30">
        <f t="shared" si="3"/>
        <v>0</v>
      </c>
      <c r="AE30">
        <f t="shared" si="4"/>
        <v>13.3825</v>
      </c>
      <c r="AF30">
        <f t="shared" si="5"/>
        <v>0</v>
      </c>
      <c r="AG30">
        <f t="shared" si="6"/>
        <v>0</v>
      </c>
      <c r="AH30" s="4">
        <f t="shared" si="7"/>
        <v>0</v>
      </c>
    </row>
    <row r="31" spans="1:34" ht="14.25">
      <c r="A31" t="s">
        <v>81</v>
      </c>
      <c r="B31" t="s">
        <v>82</v>
      </c>
      <c r="D31">
        <v>1</v>
      </c>
      <c r="E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P31">
        <f t="shared" si="0"/>
        <v>5</v>
      </c>
      <c r="Q31">
        <v>8.9</v>
      </c>
      <c r="R31">
        <v>5.48</v>
      </c>
      <c r="S31">
        <v>6.78</v>
      </c>
      <c r="T31">
        <v>6.86</v>
      </c>
      <c r="U31">
        <f t="shared" si="1"/>
        <v>7.005000000000001</v>
      </c>
      <c r="V31">
        <v>5</v>
      </c>
      <c r="W31">
        <f t="shared" si="2"/>
        <v>17.005000000000003</v>
      </c>
      <c r="AD31">
        <f t="shared" si="3"/>
        <v>0</v>
      </c>
      <c r="AE31">
        <f t="shared" si="4"/>
        <v>17.005000000000003</v>
      </c>
      <c r="AF31">
        <f t="shared" si="5"/>
        <v>0</v>
      </c>
      <c r="AG31">
        <f t="shared" si="6"/>
        <v>0</v>
      </c>
      <c r="AH31" s="4">
        <f t="shared" si="7"/>
        <v>0</v>
      </c>
    </row>
    <row r="32" spans="1:34" ht="14.25">
      <c r="A32" t="s">
        <v>83</v>
      </c>
      <c r="B32" t="s">
        <v>84</v>
      </c>
      <c r="P32">
        <f t="shared" si="0"/>
        <v>0</v>
      </c>
      <c r="U32">
        <f t="shared" si="1"/>
        <v>0</v>
      </c>
      <c r="V32">
        <v>0</v>
      </c>
      <c r="W32">
        <f t="shared" si="2"/>
        <v>0</v>
      </c>
      <c r="AD32">
        <f t="shared" si="3"/>
        <v>0</v>
      </c>
      <c r="AE32">
        <f t="shared" si="4"/>
        <v>0</v>
      </c>
      <c r="AF32">
        <f t="shared" si="5"/>
        <v>0</v>
      </c>
      <c r="AG32">
        <f t="shared" si="6"/>
        <v>0</v>
      </c>
      <c r="AH32" s="4">
        <f t="shared" si="7"/>
        <v>0</v>
      </c>
    </row>
    <row r="33" spans="1:34" ht="14.25">
      <c r="A33" t="s">
        <v>85</v>
      </c>
      <c r="B33" t="s">
        <v>86</v>
      </c>
      <c r="E33">
        <v>1</v>
      </c>
      <c r="F33">
        <v>1</v>
      </c>
      <c r="G33">
        <v>1</v>
      </c>
      <c r="H33">
        <v>1</v>
      </c>
      <c r="J33">
        <v>1</v>
      </c>
      <c r="K33">
        <v>1</v>
      </c>
      <c r="L33">
        <v>1</v>
      </c>
      <c r="N33">
        <v>1</v>
      </c>
      <c r="P33">
        <f t="shared" si="0"/>
        <v>4</v>
      </c>
      <c r="Q33">
        <v>7.9</v>
      </c>
      <c r="R33">
        <v>4.38</v>
      </c>
      <c r="S33">
        <v>10</v>
      </c>
      <c r="U33">
        <f t="shared" si="1"/>
        <v>5.57</v>
      </c>
      <c r="V33">
        <v>0</v>
      </c>
      <c r="W33">
        <f t="shared" si="2"/>
        <v>9.57</v>
      </c>
      <c r="AD33">
        <f t="shared" si="3"/>
        <v>0</v>
      </c>
      <c r="AE33">
        <f t="shared" si="4"/>
        <v>9.57</v>
      </c>
      <c r="AF33">
        <f t="shared" si="5"/>
        <v>0</v>
      </c>
      <c r="AG33">
        <f t="shared" si="6"/>
        <v>0</v>
      </c>
      <c r="AH33" s="4">
        <f t="shared" si="7"/>
        <v>0</v>
      </c>
    </row>
    <row r="34" spans="1:34" ht="14.25">
      <c r="A34" t="s">
        <v>87</v>
      </c>
      <c r="B34" t="s">
        <v>88</v>
      </c>
      <c r="E34">
        <v>1</v>
      </c>
      <c r="P34">
        <f t="shared" si="0"/>
        <v>0.5</v>
      </c>
      <c r="Q34">
        <v>10</v>
      </c>
      <c r="R34">
        <v>10</v>
      </c>
      <c r="S34">
        <v>10</v>
      </c>
      <c r="T34">
        <v>10</v>
      </c>
      <c r="U34">
        <f t="shared" si="1"/>
        <v>10</v>
      </c>
      <c r="V34">
        <v>4</v>
      </c>
      <c r="W34">
        <f t="shared" si="2"/>
        <v>14.5</v>
      </c>
      <c r="AD34">
        <f t="shared" si="3"/>
        <v>0</v>
      </c>
      <c r="AE34">
        <f t="shared" si="4"/>
        <v>14.5</v>
      </c>
      <c r="AF34">
        <f t="shared" si="5"/>
        <v>0</v>
      </c>
      <c r="AG34">
        <f t="shared" si="6"/>
        <v>0</v>
      </c>
      <c r="AH34" s="4">
        <f t="shared" si="7"/>
        <v>0</v>
      </c>
    </row>
    <row r="35" spans="1:34" ht="14.25">
      <c r="A35" t="s">
        <v>89</v>
      </c>
      <c r="B35" t="s">
        <v>90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M35">
        <v>1</v>
      </c>
      <c r="P35">
        <f t="shared" si="0"/>
        <v>5</v>
      </c>
      <c r="Q35">
        <v>8.9</v>
      </c>
      <c r="R35">
        <v>6.57</v>
      </c>
      <c r="S35">
        <v>9.17</v>
      </c>
      <c r="T35">
        <v>7.14</v>
      </c>
      <c r="U35">
        <f t="shared" si="1"/>
        <v>7.945</v>
      </c>
      <c r="V35">
        <v>5</v>
      </c>
      <c r="W35">
        <f t="shared" si="2"/>
        <v>17.945</v>
      </c>
      <c r="Y35">
        <v>36</v>
      </c>
      <c r="AD35">
        <f t="shared" si="3"/>
        <v>0</v>
      </c>
      <c r="AE35">
        <f t="shared" si="4"/>
        <v>53.945</v>
      </c>
      <c r="AF35">
        <f t="shared" si="5"/>
        <v>1</v>
      </c>
      <c r="AG35">
        <f t="shared" si="6"/>
        <v>0</v>
      </c>
      <c r="AH35" s="4">
        <f t="shared" si="7"/>
        <v>0</v>
      </c>
    </row>
    <row r="36" spans="1:34" ht="14.25">
      <c r="A36" t="s">
        <v>91</v>
      </c>
      <c r="B36" t="s">
        <v>92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M36">
        <v>1</v>
      </c>
      <c r="P36">
        <f t="shared" si="0"/>
        <v>4.5</v>
      </c>
      <c r="Q36">
        <v>8.5</v>
      </c>
      <c r="R36">
        <v>8.43</v>
      </c>
      <c r="S36">
        <v>10</v>
      </c>
      <c r="T36">
        <v>8.43</v>
      </c>
      <c r="U36">
        <f t="shared" si="1"/>
        <v>8.84</v>
      </c>
      <c r="V36">
        <v>5</v>
      </c>
      <c r="W36">
        <f t="shared" si="2"/>
        <v>18.34</v>
      </c>
      <c r="AD36">
        <f t="shared" si="3"/>
        <v>0</v>
      </c>
      <c r="AE36">
        <f t="shared" si="4"/>
        <v>18.34</v>
      </c>
      <c r="AF36">
        <f t="shared" si="5"/>
        <v>0</v>
      </c>
      <c r="AG36">
        <f t="shared" si="6"/>
        <v>0</v>
      </c>
      <c r="AH36" s="4">
        <f t="shared" si="7"/>
        <v>0</v>
      </c>
    </row>
    <row r="37" spans="1:34" ht="14.25">
      <c r="A37" t="s">
        <v>93</v>
      </c>
      <c r="B37" t="s">
        <v>94</v>
      </c>
      <c r="P37">
        <f t="shared" si="0"/>
        <v>0</v>
      </c>
      <c r="Q37">
        <v>7.07</v>
      </c>
      <c r="R37">
        <v>6.52</v>
      </c>
      <c r="S37">
        <v>10</v>
      </c>
      <c r="T37">
        <v>10</v>
      </c>
      <c r="U37">
        <f t="shared" si="1"/>
        <v>8.3975</v>
      </c>
      <c r="V37">
        <v>0</v>
      </c>
      <c r="W37">
        <f t="shared" si="2"/>
        <v>8.3975</v>
      </c>
      <c r="AD37">
        <f t="shared" si="3"/>
        <v>0</v>
      </c>
      <c r="AE37">
        <f t="shared" si="4"/>
        <v>8.3975</v>
      </c>
      <c r="AF37">
        <f t="shared" si="5"/>
        <v>0</v>
      </c>
      <c r="AG37">
        <f t="shared" si="6"/>
        <v>0</v>
      </c>
      <c r="AH37" s="4">
        <f t="shared" si="7"/>
        <v>0</v>
      </c>
    </row>
    <row r="38" spans="1:34" ht="14.25">
      <c r="A38" t="s">
        <v>95</v>
      </c>
      <c r="B38" t="s">
        <v>96</v>
      </c>
      <c r="C38">
        <v>1</v>
      </c>
      <c r="D38">
        <v>1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  <c r="P38">
        <f t="shared" si="0"/>
        <v>5</v>
      </c>
      <c r="Q38">
        <v>10</v>
      </c>
      <c r="R38">
        <v>5.43</v>
      </c>
      <c r="S38">
        <v>8.17</v>
      </c>
      <c r="T38">
        <v>3.71</v>
      </c>
      <c r="U38">
        <f t="shared" si="1"/>
        <v>6.8275</v>
      </c>
      <c r="V38">
        <v>5</v>
      </c>
      <c r="W38">
        <f t="shared" si="2"/>
        <v>16.8275</v>
      </c>
      <c r="Y38">
        <v>53</v>
      </c>
      <c r="Z38">
        <v>67</v>
      </c>
      <c r="AA38">
        <v>100</v>
      </c>
      <c r="AB38">
        <v>100</v>
      </c>
      <c r="AC38">
        <v>100</v>
      </c>
      <c r="AD38">
        <f t="shared" si="3"/>
        <v>32.1125</v>
      </c>
      <c r="AE38">
        <f t="shared" si="4"/>
        <v>101.94</v>
      </c>
      <c r="AF38">
        <f t="shared" si="5"/>
        <v>1</v>
      </c>
      <c r="AG38">
        <f t="shared" si="6"/>
        <v>1</v>
      </c>
      <c r="AH38" s="4">
        <f t="shared" si="7"/>
        <v>10</v>
      </c>
    </row>
    <row r="39" spans="1:34" ht="14.25">
      <c r="A39" t="s">
        <v>97</v>
      </c>
      <c r="B39" t="s">
        <v>98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P39">
        <f t="shared" si="0"/>
        <v>5</v>
      </c>
      <c r="Q39">
        <v>10</v>
      </c>
      <c r="R39">
        <v>10</v>
      </c>
      <c r="S39">
        <v>8.17</v>
      </c>
      <c r="T39">
        <v>10</v>
      </c>
      <c r="U39">
        <f t="shared" si="1"/>
        <v>9.5425</v>
      </c>
      <c r="V39">
        <v>5</v>
      </c>
      <c r="W39">
        <f t="shared" si="2"/>
        <v>19.5425</v>
      </c>
      <c r="Y39">
        <v>22</v>
      </c>
      <c r="Z39">
        <v>40</v>
      </c>
      <c r="AA39">
        <v>60</v>
      </c>
      <c r="AB39">
        <v>25</v>
      </c>
      <c r="AC39">
        <v>0</v>
      </c>
      <c r="AD39">
        <f t="shared" si="3"/>
        <v>10.9375</v>
      </c>
      <c r="AE39">
        <f t="shared" si="4"/>
        <v>52.480000000000004</v>
      </c>
      <c r="AF39">
        <f t="shared" si="5"/>
        <v>1</v>
      </c>
      <c r="AG39">
        <f t="shared" si="6"/>
        <v>0</v>
      </c>
      <c r="AH39" s="4">
        <f t="shared" si="7"/>
        <v>5</v>
      </c>
    </row>
    <row r="40" spans="1:34" ht="12.75">
      <c r="A40" t="s">
        <v>99</v>
      </c>
      <c r="B40" t="s">
        <v>100</v>
      </c>
      <c r="C40">
        <v>1</v>
      </c>
      <c r="F40">
        <v>1</v>
      </c>
      <c r="H40">
        <v>1</v>
      </c>
      <c r="I40">
        <v>1</v>
      </c>
      <c r="J40">
        <v>1</v>
      </c>
      <c r="K40">
        <v>1</v>
      </c>
      <c r="M40">
        <v>1</v>
      </c>
      <c r="P40">
        <f t="shared" si="0"/>
        <v>3.5</v>
      </c>
      <c r="Q40">
        <v>10</v>
      </c>
      <c r="R40">
        <v>10</v>
      </c>
      <c r="S40">
        <v>10</v>
      </c>
      <c r="T40">
        <v>8.43</v>
      </c>
      <c r="U40">
        <f t="shared" si="1"/>
        <v>9.6075</v>
      </c>
      <c r="V40">
        <v>5</v>
      </c>
      <c r="W40">
        <f t="shared" si="2"/>
        <v>18.1075</v>
      </c>
      <c r="AD40">
        <f t="shared" si="3"/>
        <v>0</v>
      </c>
      <c r="AE40">
        <f t="shared" si="4"/>
        <v>18.1075</v>
      </c>
      <c r="AF40">
        <f t="shared" si="5"/>
        <v>0</v>
      </c>
      <c r="AG40">
        <f t="shared" si="6"/>
        <v>0</v>
      </c>
      <c r="AH40" s="4">
        <f t="shared" si="7"/>
        <v>0</v>
      </c>
    </row>
    <row r="41" spans="1:34" ht="12.75">
      <c r="A41" t="s">
        <v>101</v>
      </c>
      <c r="B41" t="s">
        <v>102</v>
      </c>
      <c r="C41">
        <v>1</v>
      </c>
      <c r="D41">
        <v>1</v>
      </c>
      <c r="E41">
        <v>1</v>
      </c>
      <c r="G41">
        <v>1</v>
      </c>
      <c r="H41">
        <v>1</v>
      </c>
      <c r="I41">
        <v>1</v>
      </c>
      <c r="J41">
        <v>1</v>
      </c>
      <c r="K41">
        <v>1</v>
      </c>
      <c r="M41">
        <v>1</v>
      </c>
      <c r="P41">
        <f t="shared" si="0"/>
        <v>4.5</v>
      </c>
      <c r="Q41">
        <v>10</v>
      </c>
      <c r="R41">
        <v>8.14</v>
      </c>
      <c r="S41">
        <v>8.17</v>
      </c>
      <c r="T41">
        <v>8.07</v>
      </c>
      <c r="U41">
        <f t="shared" si="1"/>
        <v>8.595</v>
      </c>
      <c r="V41">
        <v>5</v>
      </c>
      <c r="W41">
        <f t="shared" si="2"/>
        <v>18.095</v>
      </c>
      <c r="Y41">
        <v>55</v>
      </c>
      <c r="Z41">
        <v>100</v>
      </c>
      <c r="AA41">
        <v>100</v>
      </c>
      <c r="AB41">
        <v>100</v>
      </c>
      <c r="AC41">
        <v>90</v>
      </c>
      <c r="AD41">
        <f t="shared" si="3"/>
        <v>34.125</v>
      </c>
      <c r="AE41">
        <f t="shared" si="4"/>
        <v>107.22</v>
      </c>
      <c r="AF41">
        <f t="shared" si="5"/>
        <v>1</v>
      </c>
      <c r="AG41">
        <f t="shared" si="6"/>
        <v>1</v>
      </c>
      <c r="AH41" s="4">
        <f t="shared" si="7"/>
        <v>10</v>
      </c>
    </row>
    <row r="42" spans="1:34" ht="12.75">
      <c r="A42" t="s">
        <v>103</v>
      </c>
      <c r="B42" t="s">
        <v>104</v>
      </c>
      <c r="P42">
        <f t="shared" si="0"/>
        <v>0</v>
      </c>
      <c r="U42">
        <f t="shared" si="1"/>
        <v>0</v>
      </c>
      <c r="V42">
        <v>0</v>
      </c>
      <c r="W42">
        <f t="shared" si="2"/>
        <v>0</v>
      </c>
      <c r="AD42">
        <f t="shared" si="3"/>
        <v>0</v>
      </c>
      <c r="AE42">
        <f t="shared" si="4"/>
        <v>0</v>
      </c>
      <c r="AF42">
        <f t="shared" si="5"/>
        <v>0</v>
      </c>
      <c r="AG42">
        <f t="shared" si="6"/>
        <v>0</v>
      </c>
      <c r="AH42" s="4">
        <f t="shared" si="7"/>
        <v>0</v>
      </c>
    </row>
    <row r="43" spans="1:34" ht="12.75">
      <c r="A43" t="s">
        <v>105</v>
      </c>
      <c r="B43" t="s">
        <v>106</v>
      </c>
      <c r="E43">
        <v>1</v>
      </c>
      <c r="F43">
        <v>1</v>
      </c>
      <c r="G43">
        <v>1</v>
      </c>
      <c r="H43">
        <v>1</v>
      </c>
      <c r="P43">
        <f t="shared" si="0"/>
        <v>2</v>
      </c>
      <c r="Q43">
        <v>8.67</v>
      </c>
      <c r="R43">
        <v>5</v>
      </c>
      <c r="S43">
        <v>10</v>
      </c>
      <c r="T43">
        <v>8.43</v>
      </c>
      <c r="U43">
        <f t="shared" si="1"/>
        <v>8.025</v>
      </c>
      <c r="V43">
        <v>2.5</v>
      </c>
      <c r="W43">
        <f t="shared" si="2"/>
        <v>12.525</v>
      </c>
      <c r="AD43">
        <f t="shared" si="3"/>
        <v>0</v>
      </c>
      <c r="AE43">
        <f t="shared" si="4"/>
        <v>12.525</v>
      </c>
      <c r="AF43">
        <f t="shared" si="5"/>
        <v>0</v>
      </c>
      <c r="AG43">
        <f t="shared" si="6"/>
        <v>0</v>
      </c>
      <c r="AH43" s="4">
        <f t="shared" si="7"/>
        <v>0</v>
      </c>
    </row>
    <row r="44" spans="1:34" ht="14.25">
      <c r="A44" t="s">
        <v>107</v>
      </c>
      <c r="B44" t="s">
        <v>108</v>
      </c>
      <c r="C44">
        <v>1</v>
      </c>
      <c r="D44">
        <v>1</v>
      </c>
      <c r="F44">
        <v>1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>
        <v>1</v>
      </c>
      <c r="N44">
        <v>1</v>
      </c>
      <c r="P44">
        <f t="shared" si="0"/>
        <v>5</v>
      </c>
      <c r="Q44">
        <v>8.5</v>
      </c>
      <c r="R44">
        <v>8.57</v>
      </c>
      <c r="S44">
        <v>8.17</v>
      </c>
      <c r="T44">
        <v>4.05</v>
      </c>
      <c r="U44">
        <f t="shared" si="1"/>
        <v>7.3225</v>
      </c>
      <c r="V44">
        <v>5</v>
      </c>
      <c r="W44">
        <f t="shared" si="2"/>
        <v>17.322499999999998</v>
      </c>
      <c r="AD44">
        <f t="shared" si="3"/>
        <v>0</v>
      </c>
      <c r="AE44">
        <f t="shared" si="4"/>
        <v>17.322499999999998</v>
      </c>
      <c r="AF44">
        <f t="shared" si="5"/>
        <v>0</v>
      </c>
      <c r="AG44">
        <f t="shared" si="6"/>
        <v>0</v>
      </c>
      <c r="AH44" s="4">
        <f t="shared" si="7"/>
        <v>0</v>
      </c>
    </row>
    <row r="45" spans="1:34" ht="14.25">
      <c r="A45" t="s">
        <v>109</v>
      </c>
      <c r="B45" t="s">
        <v>110</v>
      </c>
      <c r="C45">
        <v>1</v>
      </c>
      <c r="D45">
        <v>1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>
        <v>1</v>
      </c>
      <c r="M45">
        <v>1</v>
      </c>
      <c r="N45">
        <v>1</v>
      </c>
      <c r="P45">
        <f t="shared" si="0"/>
        <v>5</v>
      </c>
      <c r="Q45">
        <v>7.8</v>
      </c>
      <c r="R45">
        <v>10</v>
      </c>
      <c r="S45">
        <v>10</v>
      </c>
      <c r="T45">
        <v>6.86</v>
      </c>
      <c r="U45">
        <f t="shared" si="1"/>
        <v>8.665</v>
      </c>
      <c r="V45">
        <v>5</v>
      </c>
      <c r="W45">
        <f t="shared" si="2"/>
        <v>18.665</v>
      </c>
      <c r="AD45">
        <f t="shared" si="3"/>
        <v>0</v>
      </c>
      <c r="AE45">
        <f t="shared" si="4"/>
        <v>18.665</v>
      </c>
      <c r="AF45">
        <f t="shared" si="5"/>
        <v>0</v>
      </c>
      <c r="AG45">
        <f t="shared" si="6"/>
        <v>0</v>
      </c>
      <c r="AH45" s="4">
        <f t="shared" si="7"/>
        <v>0</v>
      </c>
    </row>
    <row r="46" spans="1:34" ht="14.25">
      <c r="A46" t="s">
        <v>111</v>
      </c>
      <c r="B46" t="s">
        <v>112</v>
      </c>
      <c r="P46">
        <f t="shared" si="0"/>
        <v>0</v>
      </c>
      <c r="Q46">
        <v>9</v>
      </c>
      <c r="R46">
        <v>8.1</v>
      </c>
      <c r="S46">
        <v>10</v>
      </c>
      <c r="T46">
        <v>8.57</v>
      </c>
      <c r="U46">
        <f t="shared" si="1"/>
        <v>8.9175</v>
      </c>
      <c r="V46">
        <v>0</v>
      </c>
      <c r="W46">
        <f t="shared" si="2"/>
        <v>8.9175</v>
      </c>
      <c r="Y46">
        <v>0</v>
      </c>
      <c r="AD46">
        <f t="shared" si="3"/>
        <v>0</v>
      </c>
      <c r="AE46">
        <f t="shared" si="4"/>
        <v>8.9175</v>
      </c>
      <c r="AF46">
        <f t="shared" si="5"/>
        <v>0</v>
      </c>
      <c r="AG46">
        <f t="shared" si="6"/>
        <v>0</v>
      </c>
      <c r="AH46" s="4">
        <f t="shared" si="7"/>
        <v>0</v>
      </c>
    </row>
    <row r="47" spans="1:34" ht="14.25">
      <c r="A47" t="s">
        <v>113</v>
      </c>
      <c r="B47" t="s">
        <v>114</v>
      </c>
      <c r="C47">
        <v>1</v>
      </c>
      <c r="D47">
        <v>1</v>
      </c>
      <c r="E47">
        <v>1</v>
      </c>
      <c r="F47">
        <v>1</v>
      </c>
      <c r="G47">
        <v>1</v>
      </c>
      <c r="H47">
        <v>1</v>
      </c>
      <c r="I47">
        <v>1</v>
      </c>
      <c r="K47">
        <v>1</v>
      </c>
      <c r="L47">
        <v>1</v>
      </c>
      <c r="M47">
        <v>1</v>
      </c>
      <c r="O47">
        <v>1</v>
      </c>
      <c r="P47">
        <f t="shared" si="0"/>
        <v>5</v>
      </c>
      <c r="Q47">
        <v>7.47</v>
      </c>
      <c r="R47">
        <v>8.43</v>
      </c>
      <c r="S47">
        <v>10</v>
      </c>
      <c r="T47">
        <v>7</v>
      </c>
      <c r="U47">
        <f t="shared" si="1"/>
        <v>8.225</v>
      </c>
      <c r="V47">
        <v>5</v>
      </c>
      <c r="W47">
        <f t="shared" si="2"/>
        <v>18.225</v>
      </c>
      <c r="Y47">
        <v>14</v>
      </c>
      <c r="AD47">
        <f t="shared" si="3"/>
        <v>0</v>
      </c>
      <c r="AE47">
        <f t="shared" si="4"/>
        <v>32.225</v>
      </c>
      <c r="AF47">
        <f t="shared" si="5"/>
        <v>0</v>
      </c>
      <c r="AG47">
        <f t="shared" si="6"/>
        <v>0</v>
      </c>
      <c r="AH47" s="4">
        <f t="shared" si="7"/>
        <v>0</v>
      </c>
    </row>
    <row r="48" spans="1:34" ht="14.25">
      <c r="A48" t="s">
        <v>115</v>
      </c>
      <c r="B48" t="s">
        <v>116</v>
      </c>
      <c r="C48">
        <v>1</v>
      </c>
      <c r="D48">
        <v>1</v>
      </c>
      <c r="E48">
        <v>1</v>
      </c>
      <c r="F48">
        <v>1</v>
      </c>
      <c r="G48">
        <v>1</v>
      </c>
      <c r="H48">
        <v>1</v>
      </c>
      <c r="I48">
        <v>1</v>
      </c>
      <c r="J48">
        <v>1</v>
      </c>
      <c r="K48">
        <v>1</v>
      </c>
      <c r="L48">
        <v>1</v>
      </c>
      <c r="M48">
        <v>1</v>
      </c>
      <c r="N48">
        <v>1</v>
      </c>
      <c r="P48">
        <f t="shared" si="0"/>
        <v>5</v>
      </c>
      <c r="Q48">
        <v>10</v>
      </c>
      <c r="R48">
        <v>10</v>
      </c>
      <c r="S48">
        <v>10</v>
      </c>
      <c r="T48">
        <v>6.86</v>
      </c>
      <c r="U48">
        <f t="shared" si="1"/>
        <v>9.215</v>
      </c>
      <c r="V48">
        <v>5</v>
      </c>
      <c r="W48">
        <f t="shared" si="2"/>
        <v>19.215</v>
      </c>
      <c r="Y48">
        <v>35.5</v>
      </c>
      <c r="AD48">
        <f t="shared" si="3"/>
        <v>0</v>
      </c>
      <c r="AE48">
        <f t="shared" si="4"/>
        <v>54.715</v>
      </c>
      <c r="AF48">
        <f t="shared" si="5"/>
        <v>1</v>
      </c>
      <c r="AG48">
        <f t="shared" si="6"/>
        <v>0</v>
      </c>
      <c r="AH48" s="4">
        <f t="shared" si="7"/>
        <v>0</v>
      </c>
    </row>
    <row r="49" spans="1:34" ht="14.25">
      <c r="A49" t="s">
        <v>117</v>
      </c>
      <c r="B49" t="s">
        <v>118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f t="shared" si="0"/>
        <v>5</v>
      </c>
      <c r="Q49">
        <v>10</v>
      </c>
      <c r="R49">
        <v>7.95</v>
      </c>
      <c r="S49">
        <v>8.17</v>
      </c>
      <c r="T49">
        <v>5.29</v>
      </c>
      <c r="U49">
        <f t="shared" si="1"/>
        <v>7.8525</v>
      </c>
      <c r="V49">
        <v>5</v>
      </c>
      <c r="W49">
        <f t="shared" si="2"/>
        <v>17.8525</v>
      </c>
      <c r="Y49">
        <v>26.5</v>
      </c>
      <c r="Z49">
        <v>60</v>
      </c>
      <c r="AA49">
        <v>100</v>
      </c>
      <c r="AB49">
        <v>90</v>
      </c>
      <c r="AC49">
        <v>0</v>
      </c>
      <c r="AD49">
        <f t="shared" si="3"/>
        <v>21.875</v>
      </c>
      <c r="AE49">
        <f t="shared" si="4"/>
        <v>66.22749999999999</v>
      </c>
      <c r="AF49">
        <f t="shared" si="5"/>
        <v>1</v>
      </c>
      <c r="AG49">
        <f t="shared" si="6"/>
        <v>1</v>
      </c>
      <c r="AH49" s="4">
        <f t="shared" si="7"/>
        <v>7</v>
      </c>
    </row>
    <row r="50" spans="1:34" ht="14.25">
      <c r="A50" t="s">
        <v>119</v>
      </c>
      <c r="B50" t="s">
        <v>120</v>
      </c>
      <c r="C50">
        <v>1</v>
      </c>
      <c r="D50">
        <v>1</v>
      </c>
      <c r="E50">
        <v>1</v>
      </c>
      <c r="F50">
        <v>1</v>
      </c>
      <c r="G50">
        <v>1</v>
      </c>
      <c r="H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  <c r="P50">
        <f t="shared" si="0"/>
        <v>5</v>
      </c>
      <c r="Q50">
        <v>8</v>
      </c>
      <c r="R50">
        <v>10</v>
      </c>
      <c r="S50">
        <v>10</v>
      </c>
      <c r="T50">
        <v>10</v>
      </c>
      <c r="U50">
        <f t="shared" si="1"/>
        <v>9.5</v>
      </c>
      <c r="V50">
        <v>5</v>
      </c>
      <c r="W50">
        <f t="shared" si="2"/>
        <v>19.5</v>
      </c>
      <c r="Y50">
        <v>34.25</v>
      </c>
      <c r="Z50">
        <v>67</v>
      </c>
      <c r="AA50">
        <v>65</v>
      </c>
      <c r="AB50">
        <v>50</v>
      </c>
      <c r="AC50">
        <v>30</v>
      </c>
      <c r="AD50">
        <f t="shared" si="3"/>
        <v>18.55</v>
      </c>
      <c r="AE50">
        <f t="shared" si="4"/>
        <v>72.3</v>
      </c>
      <c r="AF50">
        <f t="shared" si="5"/>
        <v>1</v>
      </c>
      <c r="AG50">
        <f t="shared" si="6"/>
        <v>1</v>
      </c>
      <c r="AH50" s="4">
        <f t="shared" si="7"/>
        <v>8</v>
      </c>
    </row>
    <row r="51" spans="1:34" ht="14.25">
      <c r="A51" t="s">
        <v>121</v>
      </c>
      <c r="B51" t="s">
        <v>122</v>
      </c>
      <c r="C51">
        <v>1</v>
      </c>
      <c r="P51">
        <f t="shared" si="0"/>
        <v>0.5</v>
      </c>
      <c r="U51">
        <f t="shared" si="1"/>
        <v>0</v>
      </c>
      <c r="V51">
        <v>0</v>
      </c>
      <c r="W51">
        <f t="shared" si="2"/>
        <v>0.5</v>
      </c>
      <c r="AD51">
        <f t="shared" si="3"/>
        <v>0</v>
      </c>
      <c r="AE51">
        <f t="shared" si="4"/>
        <v>0.5</v>
      </c>
      <c r="AF51">
        <f t="shared" si="5"/>
        <v>0</v>
      </c>
      <c r="AG51">
        <f t="shared" si="6"/>
        <v>0</v>
      </c>
      <c r="AH51" s="4">
        <f t="shared" si="7"/>
        <v>0</v>
      </c>
    </row>
    <row r="52" spans="1:34" ht="12.75">
      <c r="A52" t="s">
        <v>123</v>
      </c>
      <c r="B52" t="s">
        <v>124</v>
      </c>
      <c r="D52">
        <v>1</v>
      </c>
      <c r="E52">
        <v>1</v>
      </c>
      <c r="G52">
        <v>1</v>
      </c>
      <c r="H52">
        <v>1</v>
      </c>
      <c r="I52">
        <v>1</v>
      </c>
      <c r="J52">
        <v>1</v>
      </c>
      <c r="K52">
        <v>1</v>
      </c>
      <c r="L52">
        <v>1</v>
      </c>
      <c r="M52">
        <v>1</v>
      </c>
      <c r="N52">
        <v>1</v>
      </c>
      <c r="O52">
        <v>1</v>
      </c>
      <c r="P52">
        <f t="shared" si="0"/>
        <v>5</v>
      </c>
      <c r="Q52">
        <v>10</v>
      </c>
      <c r="R52">
        <v>5.57</v>
      </c>
      <c r="S52">
        <v>8.33</v>
      </c>
      <c r="T52">
        <v>9.29</v>
      </c>
      <c r="U52">
        <f t="shared" si="1"/>
        <v>8.2975</v>
      </c>
      <c r="V52">
        <v>5</v>
      </c>
      <c r="W52">
        <f t="shared" si="2"/>
        <v>18.2975</v>
      </c>
      <c r="AD52">
        <f t="shared" si="3"/>
        <v>0</v>
      </c>
      <c r="AE52">
        <f t="shared" si="4"/>
        <v>18.2975</v>
      </c>
      <c r="AF52">
        <f t="shared" si="5"/>
        <v>0</v>
      </c>
      <c r="AG52">
        <f t="shared" si="6"/>
        <v>0</v>
      </c>
      <c r="AH52" s="4">
        <f t="shared" si="7"/>
        <v>0</v>
      </c>
    </row>
    <row r="53" spans="1:34" ht="12.75">
      <c r="A53" t="s">
        <v>125</v>
      </c>
      <c r="B53" t="s">
        <v>126</v>
      </c>
      <c r="C53">
        <v>1</v>
      </c>
      <c r="D53">
        <v>1</v>
      </c>
      <c r="E53">
        <v>1</v>
      </c>
      <c r="F53">
        <v>1</v>
      </c>
      <c r="G53">
        <v>1</v>
      </c>
      <c r="I53">
        <v>1</v>
      </c>
      <c r="J53">
        <v>1</v>
      </c>
      <c r="K53">
        <v>1</v>
      </c>
      <c r="L53">
        <v>1</v>
      </c>
      <c r="M53">
        <v>1</v>
      </c>
      <c r="P53">
        <f t="shared" si="0"/>
        <v>5</v>
      </c>
      <c r="Q53">
        <v>10</v>
      </c>
      <c r="R53">
        <v>7.05</v>
      </c>
      <c r="S53">
        <v>10</v>
      </c>
      <c r="T53">
        <v>9.1</v>
      </c>
      <c r="U53">
        <f t="shared" si="1"/>
        <v>9.0375</v>
      </c>
      <c r="V53">
        <v>5</v>
      </c>
      <c r="W53">
        <f t="shared" si="2"/>
        <v>19.0375</v>
      </c>
      <c r="Y53">
        <v>25.25</v>
      </c>
      <c r="Z53">
        <v>50</v>
      </c>
      <c r="AA53">
        <v>90</v>
      </c>
      <c r="AB53">
        <v>90</v>
      </c>
      <c r="AC53">
        <v>0</v>
      </c>
      <c r="AD53">
        <f t="shared" si="3"/>
        <v>20.125</v>
      </c>
      <c r="AE53">
        <f t="shared" si="4"/>
        <v>64.4125</v>
      </c>
      <c r="AF53">
        <f t="shared" si="5"/>
        <v>1</v>
      </c>
      <c r="AG53">
        <f t="shared" si="6"/>
        <v>1</v>
      </c>
      <c r="AH53" s="4">
        <f t="shared" si="7"/>
        <v>7</v>
      </c>
    </row>
    <row r="54" spans="1:34" ht="12.75">
      <c r="A54" t="s">
        <v>127</v>
      </c>
      <c r="B54" t="s">
        <v>128</v>
      </c>
      <c r="C54">
        <v>1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  <c r="P54">
        <f t="shared" si="0"/>
        <v>5</v>
      </c>
      <c r="Q54">
        <v>8.37</v>
      </c>
      <c r="R54">
        <v>5.62</v>
      </c>
      <c r="S54">
        <v>10</v>
      </c>
      <c r="T54">
        <v>8.43</v>
      </c>
      <c r="U54">
        <f t="shared" si="1"/>
        <v>8.105</v>
      </c>
      <c r="V54">
        <v>5</v>
      </c>
      <c r="W54">
        <f t="shared" si="2"/>
        <v>18.105</v>
      </c>
      <c r="AD54">
        <f t="shared" si="3"/>
        <v>0</v>
      </c>
      <c r="AE54">
        <f t="shared" si="4"/>
        <v>18.105</v>
      </c>
      <c r="AF54">
        <f t="shared" si="5"/>
        <v>0</v>
      </c>
      <c r="AG54">
        <f t="shared" si="6"/>
        <v>0</v>
      </c>
      <c r="AH54" s="4">
        <f t="shared" si="7"/>
        <v>0</v>
      </c>
    </row>
    <row r="55" spans="1:34" ht="12.75">
      <c r="A55" t="s">
        <v>129</v>
      </c>
      <c r="B55" t="s">
        <v>130</v>
      </c>
      <c r="E55">
        <v>1</v>
      </c>
      <c r="F55">
        <v>1</v>
      </c>
      <c r="H55">
        <v>1</v>
      </c>
      <c r="P55">
        <f t="shared" si="0"/>
        <v>1.5</v>
      </c>
      <c r="Q55">
        <v>8.9</v>
      </c>
      <c r="R55">
        <v>5.48</v>
      </c>
      <c r="S55">
        <v>10</v>
      </c>
      <c r="T55">
        <v>5.29</v>
      </c>
      <c r="U55">
        <f t="shared" si="1"/>
        <v>7.4175</v>
      </c>
      <c r="V55">
        <v>0</v>
      </c>
      <c r="W55">
        <f t="shared" si="2"/>
        <v>8.9175</v>
      </c>
      <c r="AD55">
        <f t="shared" si="3"/>
        <v>0</v>
      </c>
      <c r="AE55">
        <f t="shared" si="4"/>
        <v>8.9175</v>
      </c>
      <c r="AF55">
        <f t="shared" si="5"/>
        <v>0</v>
      </c>
      <c r="AG55">
        <f t="shared" si="6"/>
        <v>0</v>
      </c>
      <c r="AH55" s="4">
        <f t="shared" si="7"/>
        <v>0</v>
      </c>
    </row>
    <row r="56" spans="1:34" ht="14.25">
      <c r="A56" t="s">
        <v>131</v>
      </c>
      <c r="B56" t="s">
        <v>132</v>
      </c>
      <c r="C56">
        <v>1</v>
      </c>
      <c r="D56">
        <v>1</v>
      </c>
      <c r="F56">
        <v>1</v>
      </c>
      <c r="P56">
        <f t="shared" si="0"/>
        <v>1.5</v>
      </c>
      <c r="Q56">
        <v>7.8</v>
      </c>
      <c r="R56">
        <v>6.76</v>
      </c>
      <c r="S56">
        <v>8.17</v>
      </c>
      <c r="U56">
        <f t="shared" si="1"/>
        <v>5.6825</v>
      </c>
      <c r="V56">
        <v>1</v>
      </c>
      <c r="W56">
        <f t="shared" si="2"/>
        <v>8.182500000000001</v>
      </c>
      <c r="AD56">
        <f t="shared" si="3"/>
        <v>0</v>
      </c>
      <c r="AE56">
        <f t="shared" si="4"/>
        <v>8.182500000000001</v>
      </c>
      <c r="AF56">
        <f t="shared" si="5"/>
        <v>0</v>
      </c>
      <c r="AG56">
        <f t="shared" si="6"/>
        <v>0</v>
      </c>
      <c r="AH56" s="4">
        <f t="shared" si="7"/>
        <v>0</v>
      </c>
    </row>
    <row r="57" spans="1:34" ht="14.25">
      <c r="A57" t="s">
        <v>133</v>
      </c>
      <c r="B57" t="s">
        <v>134</v>
      </c>
      <c r="C57">
        <v>1</v>
      </c>
      <c r="E57">
        <v>1</v>
      </c>
      <c r="G57">
        <v>1</v>
      </c>
      <c r="H57">
        <v>1</v>
      </c>
      <c r="I57">
        <v>1</v>
      </c>
      <c r="J57">
        <v>1</v>
      </c>
      <c r="K57">
        <v>1</v>
      </c>
      <c r="M57">
        <v>1</v>
      </c>
      <c r="N57">
        <v>1</v>
      </c>
      <c r="O57">
        <v>1</v>
      </c>
      <c r="P57">
        <f t="shared" si="0"/>
        <v>5</v>
      </c>
      <c r="Q57">
        <v>9.8</v>
      </c>
      <c r="R57">
        <v>8.43</v>
      </c>
      <c r="S57">
        <v>10</v>
      </c>
      <c r="T57">
        <v>7.05</v>
      </c>
      <c r="U57">
        <f t="shared" si="1"/>
        <v>8.82</v>
      </c>
      <c r="V57">
        <v>5</v>
      </c>
      <c r="W57">
        <f t="shared" si="2"/>
        <v>18.82</v>
      </c>
      <c r="Y57">
        <v>0</v>
      </c>
      <c r="AD57">
        <f t="shared" si="3"/>
        <v>0</v>
      </c>
      <c r="AE57">
        <f t="shared" si="4"/>
        <v>18.82</v>
      </c>
      <c r="AF57">
        <f t="shared" si="5"/>
        <v>0</v>
      </c>
      <c r="AG57">
        <f t="shared" si="6"/>
        <v>0</v>
      </c>
      <c r="AH57" s="4">
        <f t="shared" si="7"/>
        <v>0</v>
      </c>
    </row>
    <row r="58" spans="1:34" ht="14.25">
      <c r="A58" t="s">
        <v>135</v>
      </c>
      <c r="B58" t="s">
        <v>136</v>
      </c>
      <c r="D58">
        <v>1</v>
      </c>
      <c r="K58">
        <v>1</v>
      </c>
      <c r="P58">
        <f t="shared" si="0"/>
        <v>1</v>
      </c>
      <c r="Q58">
        <v>4.47</v>
      </c>
      <c r="R58">
        <v>8.57</v>
      </c>
      <c r="S58">
        <v>10</v>
      </c>
      <c r="T58">
        <v>5.71</v>
      </c>
      <c r="U58">
        <f t="shared" si="1"/>
        <v>7.1875</v>
      </c>
      <c r="V58">
        <v>4.5</v>
      </c>
      <c r="W58">
        <f t="shared" si="2"/>
        <v>12.6875</v>
      </c>
      <c r="AD58">
        <f t="shared" si="3"/>
        <v>0</v>
      </c>
      <c r="AE58">
        <f t="shared" si="4"/>
        <v>12.6875</v>
      </c>
      <c r="AF58">
        <f t="shared" si="5"/>
        <v>0</v>
      </c>
      <c r="AG58">
        <f t="shared" si="6"/>
        <v>0</v>
      </c>
      <c r="AH58" s="4">
        <f t="shared" si="7"/>
        <v>0</v>
      </c>
    </row>
    <row r="59" spans="1:34" ht="14.25">
      <c r="A59" s="5" t="s">
        <v>137</v>
      </c>
      <c r="B59" s="6" t="s">
        <v>138</v>
      </c>
      <c r="P59">
        <f t="shared" si="0"/>
        <v>0</v>
      </c>
      <c r="U59">
        <f t="shared" si="1"/>
        <v>0</v>
      </c>
      <c r="V59">
        <v>0</v>
      </c>
      <c r="W59">
        <f t="shared" si="2"/>
        <v>0</v>
      </c>
      <c r="AD59">
        <f t="shared" si="3"/>
        <v>0</v>
      </c>
      <c r="AE59">
        <f t="shared" si="4"/>
        <v>0</v>
      </c>
      <c r="AF59">
        <f t="shared" si="5"/>
        <v>0</v>
      </c>
      <c r="AG59">
        <f t="shared" si="6"/>
        <v>0</v>
      </c>
      <c r="AH59" s="4">
        <f t="shared" si="7"/>
        <v>0</v>
      </c>
    </row>
    <row r="60" spans="1:34" ht="14.25">
      <c r="A60" t="s">
        <v>139</v>
      </c>
      <c r="B60" t="s">
        <v>140</v>
      </c>
      <c r="P60">
        <f t="shared" si="0"/>
        <v>0</v>
      </c>
      <c r="R60">
        <v>4.95</v>
      </c>
      <c r="S60">
        <v>10</v>
      </c>
      <c r="T60">
        <v>8</v>
      </c>
      <c r="U60">
        <f t="shared" si="1"/>
        <v>5.7375</v>
      </c>
      <c r="V60">
        <v>0</v>
      </c>
      <c r="W60">
        <f t="shared" si="2"/>
        <v>5.7375</v>
      </c>
      <c r="AD60">
        <f t="shared" si="3"/>
        <v>0</v>
      </c>
      <c r="AE60">
        <f t="shared" si="4"/>
        <v>5.7375</v>
      </c>
      <c r="AF60">
        <f t="shared" si="5"/>
        <v>0</v>
      </c>
      <c r="AG60">
        <f t="shared" si="6"/>
        <v>0</v>
      </c>
      <c r="AH60" s="4">
        <f t="shared" si="7"/>
        <v>0</v>
      </c>
    </row>
    <row r="61" spans="1:34" ht="14.25">
      <c r="A61" t="s">
        <v>141</v>
      </c>
      <c r="B61" t="s">
        <v>142</v>
      </c>
      <c r="D61">
        <v>1</v>
      </c>
      <c r="E61">
        <v>1</v>
      </c>
      <c r="F61">
        <v>1</v>
      </c>
      <c r="G61">
        <v>1</v>
      </c>
      <c r="H61">
        <v>1</v>
      </c>
      <c r="J61">
        <v>1</v>
      </c>
      <c r="K61">
        <v>1</v>
      </c>
      <c r="L61">
        <v>1</v>
      </c>
      <c r="M61">
        <v>1</v>
      </c>
      <c r="P61">
        <f t="shared" si="0"/>
        <v>4.5</v>
      </c>
      <c r="Q61">
        <v>8.9</v>
      </c>
      <c r="R61">
        <v>7.95</v>
      </c>
      <c r="S61">
        <v>10</v>
      </c>
      <c r="T61">
        <v>5.86</v>
      </c>
      <c r="U61">
        <f t="shared" si="1"/>
        <v>8.1775</v>
      </c>
      <c r="V61">
        <v>4.5</v>
      </c>
      <c r="W61">
        <f t="shared" si="2"/>
        <v>17.177500000000002</v>
      </c>
      <c r="Y61">
        <v>11.75</v>
      </c>
      <c r="AD61">
        <f t="shared" si="3"/>
        <v>0</v>
      </c>
      <c r="AE61">
        <f t="shared" si="4"/>
        <v>28.927500000000002</v>
      </c>
      <c r="AF61">
        <f t="shared" si="5"/>
        <v>0</v>
      </c>
      <c r="AG61">
        <f t="shared" si="6"/>
        <v>0</v>
      </c>
      <c r="AH61" s="4">
        <f t="shared" si="7"/>
        <v>0</v>
      </c>
    </row>
    <row r="62" spans="1:34" ht="14.25">
      <c r="A62" t="s">
        <v>143</v>
      </c>
      <c r="B62" t="s">
        <v>144</v>
      </c>
      <c r="D62">
        <v>1</v>
      </c>
      <c r="E62">
        <v>1</v>
      </c>
      <c r="F62">
        <v>1</v>
      </c>
      <c r="G62">
        <v>1</v>
      </c>
      <c r="H62">
        <v>1</v>
      </c>
      <c r="I62">
        <v>1</v>
      </c>
      <c r="L62">
        <v>1</v>
      </c>
      <c r="M62">
        <v>1</v>
      </c>
      <c r="P62">
        <f t="shared" si="0"/>
        <v>4</v>
      </c>
      <c r="Q62">
        <v>4</v>
      </c>
      <c r="S62">
        <v>10</v>
      </c>
      <c r="T62">
        <v>8.07</v>
      </c>
      <c r="U62">
        <f t="shared" si="1"/>
        <v>5.5175</v>
      </c>
      <c r="V62">
        <v>5</v>
      </c>
      <c r="W62">
        <f t="shared" si="2"/>
        <v>14.5175</v>
      </c>
      <c r="AD62">
        <f t="shared" si="3"/>
        <v>0</v>
      </c>
      <c r="AE62">
        <f t="shared" si="4"/>
        <v>14.5175</v>
      </c>
      <c r="AF62">
        <f t="shared" si="5"/>
        <v>0</v>
      </c>
      <c r="AG62">
        <f t="shared" si="6"/>
        <v>0</v>
      </c>
      <c r="AH62" s="4">
        <f t="shared" si="7"/>
        <v>0</v>
      </c>
    </row>
    <row r="63" spans="1:34" ht="14.25">
      <c r="A63" t="s">
        <v>145</v>
      </c>
      <c r="B63" t="s">
        <v>146</v>
      </c>
      <c r="P63">
        <f t="shared" si="0"/>
        <v>0</v>
      </c>
      <c r="Q63">
        <v>5.4</v>
      </c>
      <c r="U63">
        <f t="shared" si="1"/>
        <v>1.35</v>
      </c>
      <c r="V63">
        <v>0</v>
      </c>
      <c r="W63">
        <f t="shared" si="2"/>
        <v>1.35</v>
      </c>
      <c r="AD63">
        <f t="shared" si="3"/>
        <v>0</v>
      </c>
      <c r="AE63">
        <f t="shared" si="4"/>
        <v>1.35</v>
      </c>
      <c r="AF63">
        <f t="shared" si="5"/>
        <v>0</v>
      </c>
      <c r="AG63">
        <f t="shared" si="6"/>
        <v>0</v>
      </c>
      <c r="AH63" s="4">
        <f t="shared" si="7"/>
        <v>0</v>
      </c>
    </row>
    <row r="64" spans="1:34" ht="14.25">
      <c r="A64" t="s">
        <v>147</v>
      </c>
      <c r="B64" t="s">
        <v>148</v>
      </c>
      <c r="E64">
        <v>1</v>
      </c>
      <c r="F64">
        <v>1</v>
      </c>
      <c r="G64">
        <v>1</v>
      </c>
      <c r="H64">
        <v>1</v>
      </c>
      <c r="I64">
        <v>1</v>
      </c>
      <c r="K64">
        <v>1</v>
      </c>
      <c r="L64">
        <v>1</v>
      </c>
      <c r="N64">
        <v>1</v>
      </c>
      <c r="P64">
        <f t="shared" si="0"/>
        <v>4</v>
      </c>
      <c r="Q64">
        <v>7.53</v>
      </c>
      <c r="R64">
        <v>6.05</v>
      </c>
      <c r="S64">
        <v>8.94</v>
      </c>
      <c r="U64">
        <f t="shared" si="1"/>
        <v>5.63</v>
      </c>
      <c r="V64">
        <v>5</v>
      </c>
      <c r="W64">
        <f t="shared" si="2"/>
        <v>14.629999999999999</v>
      </c>
      <c r="Y64">
        <v>35.5</v>
      </c>
      <c r="Z64">
        <v>50</v>
      </c>
      <c r="AA64">
        <v>20</v>
      </c>
      <c r="AB64">
        <v>60</v>
      </c>
      <c r="AC64">
        <v>0</v>
      </c>
      <c r="AD64">
        <f t="shared" si="3"/>
        <v>11.375</v>
      </c>
      <c r="AE64">
        <f t="shared" si="4"/>
        <v>61.504999999999995</v>
      </c>
      <c r="AF64">
        <f t="shared" si="5"/>
        <v>1</v>
      </c>
      <c r="AG64">
        <f t="shared" si="6"/>
        <v>0</v>
      </c>
      <c r="AH64" s="4">
        <f t="shared" si="7"/>
        <v>5</v>
      </c>
    </row>
    <row r="65" spans="1:34" ht="12.75">
      <c r="A65" t="s">
        <v>149</v>
      </c>
      <c r="B65" t="s">
        <v>150</v>
      </c>
      <c r="P65">
        <f t="shared" si="0"/>
        <v>0</v>
      </c>
      <c r="Q65">
        <v>6.4</v>
      </c>
      <c r="R65">
        <v>9.52</v>
      </c>
      <c r="T65">
        <v>7.52</v>
      </c>
      <c r="U65">
        <f t="shared" si="1"/>
        <v>5.859999999999999</v>
      </c>
      <c r="V65">
        <v>0</v>
      </c>
      <c r="W65">
        <f t="shared" si="2"/>
        <v>5.859999999999999</v>
      </c>
      <c r="AD65">
        <f t="shared" si="3"/>
        <v>0</v>
      </c>
      <c r="AE65">
        <f t="shared" si="4"/>
        <v>5.859999999999999</v>
      </c>
      <c r="AF65">
        <f t="shared" si="5"/>
        <v>0</v>
      </c>
      <c r="AG65">
        <f t="shared" si="6"/>
        <v>0</v>
      </c>
      <c r="AH65" s="4">
        <f t="shared" si="7"/>
        <v>0</v>
      </c>
    </row>
    <row r="66" spans="1:34" ht="12.75">
      <c r="A66" t="s">
        <v>151</v>
      </c>
      <c r="B66" t="s">
        <v>152</v>
      </c>
      <c r="C66">
        <v>1</v>
      </c>
      <c r="D66">
        <v>1</v>
      </c>
      <c r="E66">
        <v>1</v>
      </c>
      <c r="F66">
        <v>1</v>
      </c>
      <c r="G66">
        <v>1</v>
      </c>
      <c r="H66">
        <v>1</v>
      </c>
      <c r="I66">
        <v>1</v>
      </c>
      <c r="K66">
        <v>1</v>
      </c>
      <c r="L66">
        <v>1</v>
      </c>
      <c r="M66">
        <v>1</v>
      </c>
      <c r="N66">
        <v>1</v>
      </c>
      <c r="P66">
        <f t="shared" si="0"/>
        <v>5</v>
      </c>
      <c r="Q66">
        <v>3.13</v>
      </c>
      <c r="R66">
        <v>7</v>
      </c>
      <c r="S66">
        <v>10</v>
      </c>
      <c r="T66">
        <v>8.43</v>
      </c>
      <c r="U66">
        <f t="shared" si="1"/>
        <v>7.14</v>
      </c>
      <c r="V66">
        <v>5</v>
      </c>
      <c r="W66">
        <f t="shared" si="2"/>
        <v>17.14</v>
      </c>
      <c r="AD66">
        <f t="shared" si="3"/>
        <v>0</v>
      </c>
      <c r="AE66">
        <f t="shared" si="4"/>
        <v>17.14</v>
      </c>
      <c r="AF66">
        <f t="shared" si="5"/>
        <v>0</v>
      </c>
      <c r="AG66">
        <f t="shared" si="6"/>
        <v>0</v>
      </c>
      <c r="AH66" s="4">
        <f t="shared" si="7"/>
        <v>0</v>
      </c>
    </row>
    <row r="67" spans="1:34" ht="12.75">
      <c r="A67" t="s">
        <v>153</v>
      </c>
      <c r="B67" t="s">
        <v>154</v>
      </c>
      <c r="C67">
        <v>1</v>
      </c>
      <c r="D67">
        <v>1</v>
      </c>
      <c r="E67">
        <v>1</v>
      </c>
      <c r="F67">
        <v>1</v>
      </c>
      <c r="G67">
        <v>1</v>
      </c>
      <c r="H67">
        <v>1</v>
      </c>
      <c r="K67">
        <v>1</v>
      </c>
      <c r="L67">
        <v>1</v>
      </c>
      <c r="M67">
        <v>1</v>
      </c>
      <c r="P67">
        <f t="shared" si="0"/>
        <v>4.5</v>
      </c>
      <c r="Q67">
        <v>10</v>
      </c>
      <c r="R67">
        <v>9.1</v>
      </c>
      <c r="S67">
        <v>10</v>
      </c>
      <c r="T67">
        <v>10</v>
      </c>
      <c r="U67">
        <f t="shared" si="1"/>
        <v>9.775</v>
      </c>
      <c r="V67">
        <v>4.5</v>
      </c>
      <c r="W67">
        <f t="shared" si="2"/>
        <v>18.775</v>
      </c>
      <c r="AD67">
        <f t="shared" si="3"/>
        <v>0</v>
      </c>
      <c r="AE67">
        <f t="shared" si="4"/>
        <v>18.775</v>
      </c>
      <c r="AF67">
        <f t="shared" si="5"/>
        <v>0</v>
      </c>
      <c r="AG67">
        <f t="shared" si="6"/>
        <v>0</v>
      </c>
      <c r="AH67" s="4">
        <f t="shared" si="7"/>
        <v>0</v>
      </c>
    </row>
    <row r="68" spans="1:34" ht="12.75">
      <c r="A68" t="s">
        <v>155</v>
      </c>
      <c r="B68" t="s">
        <v>156</v>
      </c>
      <c r="C68">
        <v>1</v>
      </c>
      <c r="D68">
        <v>1</v>
      </c>
      <c r="E68">
        <v>1</v>
      </c>
      <c r="F68">
        <v>1</v>
      </c>
      <c r="H68">
        <v>1</v>
      </c>
      <c r="I68">
        <v>1</v>
      </c>
      <c r="J68">
        <v>1</v>
      </c>
      <c r="K68">
        <v>1</v>
      </c>
      <c r="L68">
        <v>1</v>
      </c>
      <c r="M68">
        <v>1</v>
      </c>
      <c r="N68">
        <v>1</v>
      </c>
      <c r="O68">
        <v>1</v>
      </c>
      <c r="P68">
        <f t="shared" si="0"/>
        <v>5</v>
      </c>
      <c r="Q68">
        <v>10</v>
      </c>
      <c r="R68">
        <v>8.43</v>
      </c>
      <c r="S68">
        <v>9.17</v>
      </c>
      <c r="T68">
        <v>6.38</v>
      </c>
      <c r="U68">
        <f t="shared" si="1"/>
        <v>8.495</v>
      </c>
      <c r="V68">
        <v>5</v>
      </c>
      <c r="W68">
        <f t="shared" si="2"/>
        <v>18.494999999999997</v>
      </c>
      <c r="AD68">
        <f t="shared" si="3"/>
        <v>0</v>
      </c>
      <c r="AE68">
        <f t="shared" si="4"/>
        <v>18.494999999999997</v>
      </c>
      <c r="AF68">
        <f t="shared" si="5"/>
        <v>0</v>
      </c>
      <c r="AG68">
        <f t="shared" si="6"/>
        <v>0</v>
      </c>
      <c r="AH68" s="4">
        <f t="shared" si="7"/>
        <v>0</v>
      </c>
    </row>
    <row r="69" spans="1:34" ht="14.25">
      <c r="A69" t="s">
        <v>157</v>
      </c>
      <c r="B69" t="s">
        <v>158</v>
      </c>
      <c r="C69">
        <v>1</v>
      </c>
      <c r="D69">
        <v>1</v>
      </c>
      <c r="E69">
        <v>1</v>
      </c>
      <c r="F69">
        <v>1</v>
      </c>
      <c r="G69">
        <v>1</v>
      </c>
      <c r="H69">
        <v>1</v>
      </c>
      <c r="I69">
        <v>1</v>
      </c>
      <c r="J69">
        <v>1</v>
      </c>
      <c r="K69">
        <v>1</v>
      </c>
      <c r="L69">
        <v>1</v>
      </c>
      <c r="M69">
        <v>1</v>
      </c>
      <c r="N69">
        <v>1</v>
      </c>
      <c r="O69">
        <v>1</v>
      </c>
      <c r="P69">
        <f t="shared" si="0"/>
        <v>5</v>
      </c>
      <c r="Q69">
        <v>9.7</v>
      </c>
      <c r="R69">
        <v>9.52</v>
      </c>
      <c r="S69">
        <v>10</v>
      </c>
      <c r="U69">
        <f t="shared" si="1"/>
        <v>7.305</v>
      </c>
      <c r="V69">
        <v>5</v>
      </c>
      <c r="W69">
        <f t="shared" si="2"/>
        <v>17.305</v>
      </c>
      <c r="AD69">
        <f t="shared" si="3"/>
        <v>0</v>
      </c>
      <c r="AE69">
        <f t="shared" si="4"/>
        <v>17.305</v>
      </c>
      <c r="AF69">
        <f t="shared" si="5"/>
        <v>0</v>
      </c>
      <c r="AG69">
        <f t="shared" si="6"/>
        <v>0</v>
      </c>
      <c r="AH69" s="4">
        <f t="shared" si="7"/>
        <v>0</v>
      </c>
    </row>
    <row r="70" spans="1:34" ht="14.25">
      <c r="A70" t="s">
        <v>159</v>
      </c>
      <c r="B70" t="s">
        <v>160</v>
      </c>
      <c r="D70">
        <v>1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L70">
        <v>1</v>
      </c>
      <c r="N70">
        <v>1</v>
      </c>
      <c r="P70">
        <f t="shared" si="0"/>
        <v>4.5</v>
      </c>
      <c r="Q70">
        <v>7.8</v>
      </c>
      <c r="R70">
        <v>3.24</v>
      </c>
      <c r="S70">
        <v>10</v>
      </c>
      <c r="T70">
        <v>6.86</v>
      </c>
      <c r="U70">
        <f t="shared" si="1"/>
        <v>6.975</v>
      </c>
      <c r="V70">
        <v>4.5</v>
      </c>
      <c r="W70">
        <f t="shared" si="2"/>
        <v>15.975</v>
      </c>
      <c r="Y70">
        <v>34.25</v>
      </c>
      <c r="AD70">
        <f t="shared" si="3"/>
        <v>0</v>
      </c>
      <c r="AE70">
        <f t="shared" si="4"/>
        <v>50.225</v>
      </c>
      <c r="AF70">
        <f t="shared" si="5"/>
        <v>1</v>
      </c>
      <c r="AG70">
        <f t="shared" si="6"/>
        <v>0</v>
      </c>
      <c r="AH70" s="4">
        <f t="shared" si="7"/>
        <v>0</v>
      </c>
    </row>
    <row r="71" spans="1:34" ht="14.25">
      <c r="A71" t="s">
        <v>161</v>
      </c>
      <c r="B71" t="s">
        <v>162</v>
      </c>
      <c r="C71">
        <v>1</v>
      </c>
      <c r="D71">
        <v>1</v>
      </c>
      <c r="E71">
        <v>1</v>
      </c>
      <c r="F71">
        <v>1</v>
      </c>
      <c r="I71">
        <v>1</v>
      </c>
      <c r="J71">
        <v>1</v>
      </c>
      <c r="K71">
        <v>1</v>
      </c>
      <c r="L71">
        <v>1</v>
      </c>
      <c r="M71">
        <v>1</v>
      </c>
      <c r="N71">
        <v>1</v>
      </c>
      <c r="O71">
        <v>1</v>
      </c>
      <c r="P71">
        <f t="shared" si="0"/>
        <v>5</v>
      </c>
      <c r="Q71">
        <v>7.27</v>
      </c>
      <c r="R71">
        <v>5.52</v>
      </c>
      <c r="S71">
        <v>10</v>
      </c>
      <c r="T71">
        <v>8.43</v>
      </c>
      <c r="U71">
        <f t="shared" si="1"/>
        <v>7.805</v>
      </c>
      <c r="V71">
        <v>5</v>
      </c>
      <c r="W71">
        <f t="shared" si="2"/>
        <v>17.805</v>
      </c>
      <c r="Y71">
        <v>8.25</v>
      </c>
      <c r="AD71">
        <f t="shared" si="3"/>
        <v>0</v>
      </c>
      <c r="AE71">
        <f t="shared" si="4"/>
        <v>26.055</v>
      </c>
      <c r="AF71">
        <f t="shared" si="5"/>
        <v>0</v>
      </c>
      <c r="AG71">
        <f t="shared" si="6"/>
        <v>0</v>
      </c>
      <c r="AH71" s="4">
        <f t="shared" si="7"/>
        <v>0</v>
      </c>
    </row>
    <row r="72" spans="1:34" ht="14.25">
      <c r="A72" t="s">
        <v>163</v>
      </c>
      <c r="B72" t="s">
        <v>164</v>
      </c>
      <c r="C72">
        <v>1</v>
      </c>
      <c r="D72">
        <v>1</v>
      </c>
      <c r="E72">
        <v>1</v>
      </c>
      <c r="F72">
        <v>1</v>
      </c>
      <c r="G72">
        <v>1</v>
      </c>
      <c r="H72">
        <v>1</v>
      </c>
      <c r="I72">
        <v>1</v>
      </c>
      <c r="J72">
        <v>1</v>
      </c>
      <c r="K72">
        <v>1</v>
      </c>
      <c r="M72">
        <v>1</v>
      </c>
      <c r="P72">
        <f t="shared" si="0"/>
        <v>5</v>
      </c>
      <c r="Q72">
        <v>8.9</v>
      </c>
      <c r="R72">
        <v>8.43</v>
      </c>
      <c r="S72">
        <v>8.17</v>
      </c>
      <c r="T72">
        <v>6.86</v>
      </c>
      <c r="U72">
        <f t="shared" si="1"/>
        <v>8.09</v>
      </c>
      <c r="V72">
        <v>5</v>
      </c>
      <c r="W72">
        <f t="shared" si="2"/>
        <v>18.09</v>
      </c>
      <c r="Y72">
        <v>51</v>
      </c>
      <c r="Z72">
        <v>55</v>
      </c>
      <c r="AA72">
        <v>100</v>
      </c>
      <c r="AB72">
        <v>100</v>
      </c>
      <c r="AC72">
        <v>0</v>
      </c>
      <c r="AD72">
        <f t="shared" si="3"/>
        <v>22.3125</v>
      </c>
      <c r="AE72">
        <f t="shared" si="4"/>
        <v>91.4025</v>
      </c>
      <c r="AF72">
        <f t="shared" si="5"/>
        <v>1</v>
      </c>
      <c r="AG72">
        <f t="shared" si="6"/>
        <v>1</v>
      </c>
      <c r="AH72" s="4">
        <f t="shared" si="7"/>
        <v>10</v>
      </c>
    </row>
    <row r="73" spans="1:34" ht="14.25">
      <c r="A73" t="s">
        <v>165</v>
      </c>
      <c r="B73" t="s">
        <v>166</v>
      </c>
      <c r="C73">
        <v>1</v>
      </c>
      <c r="E73">
        <v>1</v>
      </c>
      <c r="F73">
        <v>1</v>
      </c>
      <c r="G73">
        <v>1</v>
      </c>
      <c r="H73">
        <v>1</v>
      </c>
      <c r="I73">
        <v>1</v>
      </c>
      <c r="J73">
        <v>1</v>
      </c>
      <c r="K73">
        <v>1</v>
      </c>
      <c r="L73">
        <v>1</v>
      </c>
      <c r="M73">
        <v>1</v>
      </c>
      <c r="P73">
        <f t="shared" si="0"/>
        <v>5</v>
      </c>
      <c r="Q73">
        <v>10</v>
      </c>
      <c r="R73">
        <v>10</v>
      </c>
      <c r="S73">
        <v>8.17</v>
      </c>
      <c r="T73">
        <v>6.86</v>
      </c>
      <c r="U73">
        <f t="shared" si="1"/>
        <v>8.7575</v>
      </c>
      <c r="V73">
        <v>5</v>
      </c>
      <c r="W73">
        <f t="shared" si="2"/>
        <v>18.7575</v>
      </c>
      <c r="AD73">
        <f t="shared" si="3"/>
        <v>0</v>
      </c>
      <c r="AE73">
        <f t="shared" si="4"/>
        <v>18.7575</v>
      </c>
      <c r="AF73">
        <f t="shared" si="5"/>
        <v>0</v>
      </c>
      <c r="AG73">
        <f t="shared" si="6"/>
        <v>0</v>
      </c>
      <c r="AH73" s="4">
        <f t="shared" si="7"/>
        <v>0</v>
      </c>
    </row>
    <row r="74" spans="1:34" ht="14.25">
      <c r="A74" t="s">
        <v>167</v>
      </c>
      <c r="B74" t="s">
        <v>168</v>
      </c>
      <c r="C74">
        <v>1</v>
      </c>
      <c r="D74">
        <v>1</v>
      </c>
      <c r="E74">
        <v>1</v>
      </c>
      <c r="F74">
        <v>1</v>
      </c>
      <c r="G74">
        <v>1</v>
      </c>
      <c r="H74">
        <v>1</v>
      </c>
      <c r="J74">
        <v>1</v>
      </c>
      <c r="K74">
        <v>1</v>
      </c>
      <c r="M74">
        <v>1</v>
      </c>
      <c r="N74">
        <v>1</v>
      </c>
      <c r="P74">
        <f t="shared" si="0"/>
        <v>5</v>
      </c>
      <c r="Q74">
        <v>10</v>
      </c>
      <c r="R74">
        <v>7.62</v>
      </c>
      <c r="S74">
        <v>10</v>
      </c>
      <c r="T74">
        <v>8.57</v>
      </c>
      <c r="U74">
        <f t="shared" si="1"/>
        <v>9.0475</v>
      </c>
      <c r="V74">
        <v>5</v>
      </c>
      <c r="W74">
        <f t="shared" si="2"/>
        <v>19.0475</v>
      </c>
      <c r="AD74">
        <f t="shared" si="3"/>
        <v>0</v>
      </c>
      <c r="AE74">
        <f t="shared" si="4"/>
        <v>19.0475</v>
      </c>
      <c r="AF74">
        <f t="shared" si="5"/>
        <v>0</v>
      </c>
      <c r="AG74">
        <f t="shared" si="6"/>
        <v>0</v>
      </c>
      <c r="AH74" s="4">
        <f t="shared" si="7"/>
        <v>0</v>
      </c>
    </row>
    <row r="75" spans="1:34" ht="14.25">
      <c r="A75" t="s">
        <v>169</v>
      </c>
      <c r="B75" t="s">
        <v>170</v>
      </c>
      <c r="C75">
        <v>1</v>
      </c>
      <c r="D75">
        <v>1</v>
      </c>
      <c r="E75">
        <v>1</v>
      </c>
      <c r="G75">
        <v>1</v>
      </c>
      <c r="P75">
        <f t="shared" si="0"/>
        <v>2</v>
      </c>
      <c r="Q75">
        <v>7.47</v>
      </c>
      <c r="R75">
        <v>9.52</v>
      </c>
      <c r="S75">
        <v>10</v>
      </c>
      <c r="T75">
        <v>5.29</v>
      </c>
      <c r="U75">
        <f t="shared" si="1"/>
        <v>8.07</v>
      </c>
      <c r="V75">
        <v>0</v>
      </c>
      <c r="W75">
        <f t="shared" si="2"/>
        <v>10.07</v>
      </c>
      <c r="AD75">
        <f t="shared" si="3"/>
        <v>0</v>
      </c>
      <c r="AE75">
        <f t="shared" si="4"/>
        <v>10.07</v>
      </c>
      <c r="AF75">
        <f t="shared" si="5"/>
        <v>0</v>
      </c>
      <c r="AG75">
        <f t="shared" si="6"/>
        <v>0</v>
      </c>
      <c r="AH75" s="4">
        <f t="shared" si="7"/>
        <v>0</v>
      </c>
    </row>
    <row r="76" spans="1:34" ht="14.25">
      <c r="A76" t="s">
        <v>171</v>
      </c>
      <c r="B76" t="s">
        <v>172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P76">
        <f t="shared" si="0"/>
        <v>5</v>
      </c>
      <c r="Q76">
        <v>7.17</v>
      </c>
      <c r="R76">
        <v>8.38</v>
      </c>
      <c r="S76">
        <v>10</v>
      </c>
      <c r="T76">
        <v>5.29</v>
      </c>
      <c r="U76">
        <f t="shared" si="1"/>
        <v>7.71</v>
      </c>
      <c r="V76">
        <v>4.5</v>
      </c>
      <c r="W76">
        <f t="shared" si="2"/>
        <v>17.21</v>
      </c>
      <c r="Y76">
        <v>32.75</v>
      </c>
      <c r="Z76">
        <v>50</v>
      </c>
      <c r="AA76">
        <v>30</v>
      </c>
      <c r="AB76">
        <v>0</v>
      </c>
      <c r="AC76">
        <v>0</v>
      </c>
      <c r="AD76">
        <f t="shared" si="3"/>
        <v>7</v>
      </c>
      <c r="AE76">
        <f t="shared" si="4"/>
        <v>56.96</v>
      </c>
      <c r="AF76">
        <f t="shared" si="5"/>
        <v>1</v>
      </c>
      <c r="AG76">
        <f t="shared" si="6"/>
        <v>0</v>
      </c>
      <c r="AH76" s="4">
        <f t="shared" si="7"/>
        <v>5</v>
      </c>
    </row>
    <row r="77" spans="1:34" ht="14.25">
      <c r="A77" t="s">
        <v>173</v>
      </c>
      <c r="B77" t="s">
        <v>174</v>
      </c>
      <c r="C77">
        <v>1</v>
      </c>
      <c r="E77">
        <v>1</v>
      </c>
      <c r="F77">
        <v>1</v>
      </c>
      <c r="G77">
        <v>1</v>
      </c>
      <c r="H77">
        <v>1</v>
      </c>
      <c r="I77">
        <v>1</v>
      </c>
      <c r="J77">
        <v>1</v>
      </c>
      <c r="K77">
        <v>1</v>
      </c>
      <c r="M77">
        <v>1</v>
      </c>
      <c r="N77">
        <v>1</v>
      </c>
      <c r="P77">
        <f t="shared" si="0"/>
        <v>5</v>
      </c>
      <c r="Q77">
        <v>10</v>
      </c>
      <c r="R77">
        <v>9.57</v>
      </c>
      <c r="S77">
        <v>10</v>
      </c>
      <c r="T77">
        <v>8.43</v>
      </c>
      <c r="U77">
        <f t="shared" si="1"/>
        <v>9.5</v>
      </c>
      <c r="V77">
        <v>5</v>
      </c>
      <c r="W77">
        <f t="shared" si="2"/>
        <v>19.5</v>
      </c>
      <c r="Y77">
        <v>34</v>
      </c>
      <c r="Z77">
        <v>67</v>
      </c>
      <c r="AA77">
        <v>67</v>
      </c>
      <c r="AB77">
        <v>50</v>
      </c>
      <c r="AC77">
        <v>80</v>
      </c>
      <c r="AD77">
        <f t="shared" si="3"/>
        <v>23.1</v>
      </c>
      <c r="AE77">
        <f t="shared" si="4"/>
        <v>76.6</v>
      </c>
      <c r="AF77">
        <f t="shared" si="5"/>
        <v>1</v>
      </c>
      <c r="AG77">
        <f t="shared" si="6"/>
        <v>1</v>
      </c>
      <c r="AH77" s="4">
        <f t="shared" si="7"/>
        <v>8</v>
      </c>
    </row>
    <row r="78" spans="1:34" ht="14.25">
      <c r="A78" t="s">
        <v>175</v>
      </c>
      <c r="B78" t="s">
        <v>176</v>
      </c>
      <c r="C78">
        <v>1</v>
      </c>
      <c r="D78">
        <v>1</v>
      </c>
      <c r="F78">
        <v>1</v>
      </c>
      <c r="P78">
        <f t="shared" si="0"/>
        <v>1.5</v>
      </c>
      <c r="Q78">
        <v>8.65</v>
      </c>
      <c r="S78">
        <v>5.5</v>
      </c>
      <c r="U78">
        <f t="shared" si="1"/>
        <v>3.5375</v>
      </c>
      <c r="V78">
        <v>0.5</v>
      </c>
      <c r="W78">
        <f t="shared" si="2"/>
        <v>5.5375</v>
      </c>
      <c r="AD78">
        <f t="shared" si="3"/>
        <v>0</v>
      </c>
      <c r="AE78">
        <f t="shared" si="4"/>
        <v>5.5375</v>
      </c>
      <c r="AF78">
        <f t="shared" si="5"/>
        <v>0</v>
      </c>
      <c r="AG78">
        <f t="shared" si="6"/>
        <v>0</v>
      </c>
      <c r="AH78" s="4">
        <f t="shared" si="7"/>
        <v>0</v>
      </c>
    </row>
    <row r="79" spans="1:34" ht="14.25">
      <c r="A79" t="s">
        <v>177</v>
      </c>
      <c r="B79" t="s">
        <v>178</v>
      </c>
      <c r="P79">
        <f t="shared" si="0"/>
        <v>0</v>
      </c>
      <c r="Q79">
        <v>7.5</v>
      </c>
      <c r="R79">
        <v>7.95</v>
      </c>
      <c r="S79">
        <v>10</v>
      </c>
      <c r="T79">
        <v>10</v>
      </c>
      <c r="U79">
        <f t="shared" si="1"/>
        <v>8.8625</v>
      </c>
      <c r="V79">
        <v>0</v>
      </c>
      <c r="W79">
        <f t="shared" si="2"/>
        <v>8.8625</v>
      </c>
      <c r="AD79">
        <f t="shared" si="3"/>
        <v>0</v>
      </c>
      <c r="AE79">
        <f t="shared" si="4"/>
        <v>8.8625</v>
      </c>
      <c r="AF79">
        <f t="shared" si="5"/>
        <v>0</v>
      </c>
      <c r="AG79">
        <f t="shared" si="6"/>
        <v>0</v>
      </c>
      <c r="AH79" s="4">
        <f t="shared" si="7"/>
        <v>0</v>
      </c>
    </row>
    <row r="80" spans="1:34" ht="14.25">
      <c r="A80" t="s">
        <v>179</v>
      </c>
      <c r="B80" t="s">
        <v>180</v>
      </c>
      <c r="D80">
        <v>1</v>
      </c>
      <c r="P80">
        <f t="shared" si="0"/>
        <v>0.5</v>
      </c>
      <c r="Q80">
        <v>8.9</v>
      </c>
      <c r="R80">
        <v>7.48</v>
      </c>
      <c r="S80">
        <v>10</v>
      </c>
      <c r="T80">
        <v>6.86</v>
      </c>
      <c r="U80">
        <f t="shared" si="1"/>
        <v>8.31</v>
      </c>
      <c r="V80">
        <v>0</v>
      </c>
      <c r="W80">
        <f t="shared" si="2"/>
        <v>8.81</v>
      </c>
      <c r="AD80">
        <f t="shared" si="3"/>
        <v>0</v>
      </c>
      <c r="AE80">
        <f t="shared" si="4"/>
        <v>8.81</v>
      </c>
      <c r="AF80">
        <f t="shared" si="5"/>
        <v>0</v>
      </c>
      <c r="AG80">
        <f t="shared" si="6"/>
        <v>0</v>
      </c>
      <c r="AH80" s="4">
        <f t="shared" si="7"/>
        <v>0</v>
      </c>
    </row>
    <row r="81" spans="1:34" ht="14.25">
      <c r="A81" t="s">
        <v>181</v>
      </c>
      <c r="B81" t="s">
        <v>182</v>
      </c>
      <c r="C81">
        <v>1</v>
      </c>
      <c r="D81">
        <v>1</v>
      </c>
      <c r="F81">
        <v>1</v>
      </c>
      <c r="G81">
        <v>1</v>
      </c>
      <c r="I81">
        <v>1</v>
      </c>
      <c r="J81">
        <v>1</v>
      </c>
      <c r="K81">
        <v>1</v>
      </c>
      <c r="L81">
        <v>1</v>
      </c>
      <c r="M81">
        <v>1</v>
      </c>
      <c r="O81">
        <v>1</v>
      </c>
      <c r="P81">
        <f t="shared" si="0"/>
        <v>5</v>
      </c>
      <c r="Q81">
        <v>8.3</v>
      </c>
      <c r="R81">
        <v>6.86</v>
      </c>
      <c r="S81">
        <v>10</v>
      </c>
      <c r="T81">
        <v>6.38</v>
      </c>
      <c r="U81">
        <f t="shared" si="1"/>
        <v>7.885</v>
      </c>
      <c r="V81">
        <v>5</v>
      </c>
      <c r="W81">
        <f t="shared" si="2"/>
        <v>17.884999999999998</v>
      </c>
      <c r="Y81">
        <v>3</v>
      </c>
      <c r="AD81">
        <f t="shared" si="3"/>
        <v>0</v>
      </c>
      <c r="AE81">
        <f t="shared" si="4"/>
        <v>20.884999999999998</v>
      </c>
      <c r="AF81">
        <f t="shared" si="5"/>
        <v>0</v>
      </c>
      <c r="AG81">
        <f t="shared" si="6"/>
        <v>0</v>
      </c>
      <c r="AH81" s="4">
        <f t="shared" si="7"/>
        <v>0</v>
      </c>
    </row>
    <row r="82" spans="1:34" ht="14.25">
      <c r="A82" t="s">
        <v>183</v>
      </c>
      <c r="B82" t="s">
        <v>184</v>
      </c>
      <c r="D82">
        <v>1</v>
      </c>
      <c r="E82">
        <v>1</v>
      </c>
      <c r="F82">
        <v>1</v>
      </c>
      <c r="G82">
        <v>1</v>
      </c>
      <c r="H82">
        <v>1</v>
      </c>
      <c r="I82">
        <v>1</v>
      </c>
      <c r="J82">
        <v>1</v>
      </c>
      <c r="K82">
        <v>1</v>
      </c>
      <c r="L82">
        <v>1</v>
      </c>
      <c r="M82">
        <v>1</v>
      </c>
      <c r="N82">
        <v>1</v>
      </c>
      <c r="O82">
        <v>1</v>
      </c>
      <c r="P82">
        <f t="shared" si="0"/>
        <v>5</v>
      </c>
      <c r="Q82">
        <v>10</v>
      </c>
      <c r="R82">
        <v>7.1</v>
      </c>
      <c r="S82">
        <v>10</v>
      </c>
      <c r="T82">
        <v>6.67</v>
      </c>
      <c r="U82">
        <f t="shared" si="1"/>
        <v>8.442499999999999</v>
      </c>
      <c r="V82">
        <v>5</v>
      </c>
      <c r="W82">
        <f t="shared" si="2"/>
        <v>18.4425</v>
      </c>
      <c r="AD82">
        <f t="shared" si="3"/>
        <v>0</v>
      </c>
      <c r="AE82">
        <f t="shared" si="4"/>
        <v>18.4425</v>
      </c>
      <c r="AF82">
        <f t="shared" si="5"/>
        <v>0</v>
      </c>
      <c r="AG82">
        <f t="shared" si="6"/>
        <v>0</v>
      </c>
      <c r="AH82" s="4">
        <f t="shared" si="7"/>
        <v>0</v>
      </c>
    </row>
    <row r="83" spans="1:34" ht="14.25">
      <c r="A83" t="s">
        <v>185</v>
      </c>
      <c r="B83" t="s">
        <v>186</v>
      </c>
      <c r="D83">
        <v>1</v>
      </c>
      <c r="E83">
        <v>1</v>
      </c>
      <c r="F83">
        <v>1</v>
      </c>
      <c r="H83">
        <v>1</v>
      </c>
      <c r="I83">
        <v>1</v>
      </c>
      <c r="K83">
        <v>1</v>
      </c>
      <c r="L83">
        <v>1</v>
      </c>
      <c r="M83">
        <v>1</v>
      </c>
      <c r="N83">
        <v>1</v>
      </c>
      <c r="O83">
        <v>1</v>
      </c>
      <c r="P83">
        <f t="shared" si="0"/>
        <v>5</v>
      </c>
      <c r="Q83">
        <v>7.8</v>
      </c>
      <c r="R83">
        <v>6.1</v>
      </c>
      <c r="S83">
        <v>10</v>
      </c>
      <c r="T83">
        <v>5.57</v>
      </c>
      <c r="U83">
        <f t="shared" si="1"/>
        <v>7.3675</v>
      </c>
      <c r="V83">
        <v>5</v>
      </c>
      <c r="W83">
        <f t="shared" si="2"/>
        <v>17.3675</v>
      </c>
      <c r="Y83">
        <v>34</v>
      </c>
      <c r="Z83">
        <v>40</v>
      </c>
      <c r="AA83">
        <v>0</v>
      </c>
      <c r="AB83">
        <v>95</v>
      </c>
      <c r="AC83">
        <v>50</v>
      </c>
      <c r="AD83">
        <f t="shared" si="3"/>
        <v>16.1875</v>
      </c>
      <c r="AE83">
        <f t="shared" si="4"/>
        <v>67.555</v>
      </c>
      <c r="AF83">
        <f t="shared" si="5"/>
        <v>1</v>
      </c>
      <c r="AG83">
        <f t="shared" si="6"/>
        <v>1</v>
      </c>
      <c r="AH83" s="4">
        <f t="shared" si="7"/>
        <v>7</v>
      </c>
    </row>
    <row r="84" spans="1:34" ht="14.25">
      <c r="A84" t="s">
        <v>187</v>
      </c>
      <c r="B84" t="s">
        <v>188</v>
      </c>
      <c r="D84">
        <v>1</v>
      </c>
      <c r="F84">
        <v>1</v>
      </c>
      <c r="G84">
        <v>1</v>
      </c>
      <c r="I84">
        <v>1</v>
      </c>
      <c r="M84">
        <v>1</v>
      </c>
      <c r="P84">
        <f t="shared" si="0"/>
        <v>2.5</v>
      </c>
      <c r="U84">
        <f t="shared" si="1"/>
        <v>0</v>
      </c>
      <c r="V84">
        <v>0.5</v>
      </c>
      <c r="W84">
        <f t="shared" si="2"/>
        <v>3</v>
      </c>
      <c r="AD84">
        <f t="shared" si="3"/>
        <v>0</v>
      </c>
      <c r="AE84">
        <f t="shared" si="4"/>
        <v>3</v>
      </c>
      <c r="AF84">
        <f t="shared" si="5"/>
        <v>0</v>
      </c>
      <c r="AG84">
        <f t="shared" si="6"/>
        <v>0</v>
      </c>
      <c r="AH84" s="4">
        <f t="shared" si="7"/>
        <v>0</v>
      </c>
    </row>
    <row r="85" spans="1:34" ht="14.25">
      <c r="A85" t="s">
        <v>189</v>
      </c>
      <c r="B85" t="s">
        <v>190</v>
      </c>
      <c r="C85">
        <v>1</v>
      </c>
      <c r="E85">
        <v>1</v>
      </c>
      <c r="G85">
        <v>1</v>
      </c>
      <c r="P85">
        <f t="shared" si="0"/>
        <v>1.5</v>
      </c>
      <c r="Q85">
        <v>8.9</v>
      </c>
      <c r="R85">
        <v>9.05</v>
      </c>
      <c r="S85">
        <v>8.17</v>
      </c>
      <c r="T85">
        <v>9.64</v>
      </c>
      <c r="U85">
        <f t="shared" si="1"/>
        <v>8.940000000000001</v>
      </c>
      <c r="V85">
        <v>4</v>
      </c>
      <c r="W85">
        <f t="shared" si="2"/>
        <v>14.440000000000001</v>
      </c>
      <c r="Y85">
        <v>48</v>
      </c>
      <c r="Z85">
        <v>67</v>
      </c>
      <c r="AA85">
        <v>100</v>
      </c>
      <c r="AB85">
        <v>100</v>
      </c>
      <c r="AC85">
        <v>0</v>
      </c>
      <c r="AD85">
        <f t="shared" si="3"/>
        <v>23.3625</v>
      </c>
      <c r="AE85">
        <f t="shared" si="4"/>
        <v>85.8025</v>
      </c>
      <c r="AF85">
        <f t="shared" si="5"/>
        <v>1</v>
      </c>
      <c r="AG85">
        <f t="shared" si="6"/>
        <v>1</v>
      </c>
      <c r="AH85" s="4">
        <f t="shared" si="7"/>
        <v>9</v>
      </c>
    </row>
    <row r="86" spans="1:34" ht="14.25">
      <c r="A86" t="s">
        <v>191</v>
      </c>
      <c r="B86" t="s">
        <v>192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  <c r="K86">
        <v>1</v>
      </c>
      <c r="L86">
        <v>1</v>
      </c>
      <c r="M86">
        <v>1</v>
      </c>
      <c r="P86">
        <f t="shared" si="0"/>
        <v>5</v>
      </c>
      <c r="Q86">
        <v>10</v>
      </c>
      <c r="R86">
        <v>9.57</v>
      </c>
      <c r="S86">
        <v>10</v>
      </c>
      <c r="T86">
        <v>10</v>
      </c>
      <c r="U86">
        <f t="shared" si="1"/>
        <v>9.8925</v>
      </c>
      <c r="V86">
        <v>5</v>
      </c>
      <c r="W86">
        <f t="shared" si="2"/>
        <v>19.8925</v>
      </c>
      <c r="AD86">
        <f t="shared" si="3"/>
        <v>0</v>
      </c>
      <c r="AE86">
        <f t="shared" si="4"/>
        <v>19.8925</v>
      </c>
      <c r="AF86">
        <f t="shared" si="5"/>
        <v>0</v>
      </c>
      <c r="AG86">
        <f t="shared" si="6"/>
        <v>0</v>
      </c>
      <c r="AH86" s="4">
        <f t="shared" si="7"/>
        <v>0</v>
      </c>
    </row>
    <row r="87" spans="1:34" ht="14.25">
      <c r="A87" t="s">
        <v>193</v>
      </c>
      <c r="B87" t="s">
        <v>194</v>
      </c>
      <c r="C87">
        <v>1</v>
      </c>
      <c r="D87">
        <v>1</v>
      </c>
      <c r="E87">
        <v>1</v>
      </c>
      <c r="F87">
        <v>1</v>
      </c>
      <c r="G87">
        <v>1</v>
      </c>
      <c r="H87">
        <v>1</v>
      </c>
      <c r="I87">
        <v>1</v>
      </c>
      <c r="K87">
        <v>1</v>
      </c>
      <c r="L87">
        <v>1</v>
      </c>
      <c r="M87">
        <v>1</v>
      </c>
      <c r="P87">
        <f t="shared" si="0"/>
        <v>5</v>
      </c>
      <c r="Q87">
        <v>8.9</v>
      </c>
      <c r="R87">
        <v>9.1</v>
      </c>
      <c r="S87">
        <v>10</v>
      </c>
      <c r="T87">
        <v>10</v>
      </c>
      <c r="U87">
        <f t="shared" si="1"/>
        <v>9.5</v>
      </c>
      <c r="V87">
        <v>5</v>
      </c>
      <c r="W87">
        <f t="shared" si="2"/>
        <v>19.5</v>
      </c>
      <c r="Y87">
        <v>0</v>
      </c>
      <c r="AD87">
        <f t="shared" si="3"/>
        <v>0</v>
      </c>
      <c r="AE87">
        <f t="shared" si="4"/>
        <v>19.5</v>
      </c>
      <c r="AF87">
        <f t="shared" si="5"/>
        <v>0</v>
      </c>
      <c r="AG87">
        <f t="shared" si="6"/>
        <v>0</v>
      </c>
      <c r="AH87" s="4">
        <f t="shared" si="7"/>
        <v>0</v>
      </c>
    </row>
    <row r="88" spans="1:34" ht="14.25">
      <c r="A88" t="s">
        <v>195</v>
      </c>
      <c r="B88" t="s">
        <v>196</v>
      </c>
      <c r="P88">
        <f t="shared" si="0"/>
        <v>0</v>
      </c>
      <c r="U88">
        <f t="shared" si="1"/>
        <v>0</v>
      </c>
      <c r="V88">
        <v>0</v>
      </c>
      <c r="W88">
        <f t="shared" si="2"/>
        <v>0</v>
      </c>
      <c r="AD88">
        <f t="shared" si="3"/>
        <v>0</v>
      </c>
      <c r="AE88">
        <f t="shared" si="4"/>
        <v>0</v>
      </c>
      <c r="AF88">
        <f t="shared" si="5"/>
        <v>0</v>
      </c>
      <c r="AG88">
        <f t="shared" si="6"/>
        <v>0</v>
      </c>
      <c r="AH88" s="4">
        <f t="shared" si="7"/>
        <v>0</v>
      </c>
    </row>
    <row r="89" spans="3:32" ht="14.25">
      <c r="C89">
        <f>SUM(C3:C88)</f>
        <v>38</v>
      </c>
      <c r="D89">
        <f>SUM(D3:D88)</f>
        <v>53</v>
      </c>
      <c r="E89">
        <f>SUM(E3:E88)</f>
        <v>52</v>
      </c>
      <c r="F89">
        <f>SUM(F3:F88)</f>
        <v>55</v>
      </c>
      <c r="G89">
        <f>SUM(G3:G88)</f>
        <v>50</v>
      </c>
      <c r="H89">
        <f>SUM(H3:H88)</f>
        <v>51</v>
      </c>
      <c r="I89">
        <f>SUM(I3:I88)</f>
        <v>47</v>
      </c>
      <c r="J89">
        <f>SUM(J3:J88)</f>
        <v>43</v>
      </c>
      <c r="K89">
        <f>SUM(K3:K88)</f>
        <v>49</v>
      </c>
      <c r="L89">
        <f>SUM(L3:L88)</f>
        <v>39</v>
      </c>
      <c r="M89">
        <f>SUM(M3:M88)</f>
        <v>46</v>
      </c>
      <c r="N89">
        <f>SUM(N3:N88)</f>
        <v>27</v>
      </c>
      <c r="O89">
        <f>SUM(O3:O88)</f>
        <v>16</v>
      </c>
      <c r="Q89">
        <f>AVERAGE(Q3:Q88)</f>
        <v>8.531351351351352</v>
      </c>
      <c r="R89">
        <f>AVERAGE(R3:R88)</f>
        <v>7.923013698630137</v>
      </c>
      <c r="S89">
        <f>AVERAGE(S3:S88)</f>
        <v>9.242739726027398</v>
      </c>
      <c r="T89">
        <f>AVERAGE(T3:T88)</f>
        <v>7.349855072463768</v>
      </c>
      <c r="AF89">
        <f>SUM(AF3:AF88)</f>
        <v>23</v>
      </c>
    </row>
    <row r="90" spans="1:16" ht="14.25">
      <c r="A90" t="s">
        <v>197</v>
      </c>
      <c r="B90" t="s">
        <v>198</v>
      </c>
      <c r="D90">
        <v>1</v>
      </c>
      <c r="E90">
        <v>1</v>
      </c>
      <c r="F90">
        <v>1</v>
      </c>
      <c r="G90">
        <v>1</v>
      </c>
      <c r="H90">
        <v>1</v>
      </c>
      <c r="I90">
        <v>1</v>
      </c>
      <c r="J90">
        <v>1</v>
      </c>
      <c r="K90">
        <v>1</v>
      </c>
      <c r="L90">
        <v>1</v>
      </c>
      <c r="M90">
        <v>1</v>
      </c>
      <c r="N90">
        <v>1</v>
      </c>
      <c r="O90">
        <v>1</v>
      </c>
      <c r="P90">
        <f aca="true" t="shared" si="8" ref="P90:P92">MIN(SUM(C90:O90),10)/2</f>
        <v>5</v>
      </c>
    </row>
    <row r="91" spans="1:16" ht="14.25">
      <c r="A91" t="s">
        <v>199</v>
      </c>
      <c r="B91" t="s">
        <v>200</v>
      </c>
      <c r="D91">
        <v>1</v>
      </c>
      <c r="E91">
        <v>1</v>
      </c>
      <c r="F91">
        <v>1</v>
      </c>
      <c r="G91">
        <v>1</v>
      </c>
      <c r="H91">
        <v>1</v>
      </c>
      <c r="I91">
        <v>1</v>
      </c>
      <c r="J91">
        <v>1</v>
      </c>
      <c r="P91">
        <f t="shared" si="8"/>
        <v>3.5</v>
      </c>
    </row>
    <row r="92" spans="1:16" ht="14.25">
      <c r="A92" t="s">
        <v>201</v>
      </c>
      <c r="B92" t="s">
        <v>202</v>
      </c>
      <c r="E92">
        <v>1</v>
      </c>
      <c r="F92">
        <v>1</v>
      </c>
      <c r="G92">
        <v>1</v>
      </c>
      <c r="I92">
        <v>1</v>
      </c>
      <c r="M92">
        <v>1</v>
      </c>
      <c r="P92">
        <f t="shared" si="8"/>
        <v>2.5</v>
      </c>
    </row>
  </sheetData>
  <sheetProtection selectLockedCells="1" selectUnlockedCells="1"/>
  <mergeCells count="13">
    <mergeCell ref="A1:A2"/>
    <mergeCell ref="B1:B2"/>
    <mergeCell ref="C1:P1"/>
    <mergeCell ref="Q1:U1"/>
    <mergeCell ref="V1:V2"/>
    <mergeCell ref="W1:W2"/>
    <mergeCell ref="X1:X2"/>
    <mergeCell ref="Y1:Y2"/>
    <mergeCell ref="Z1:AD1"/>
    <mergeCell ref="AE1:AE2"/>
    <mergeCell ref="AF1:AG1"/>
    <mergeCell ref="AH1:AH2"/>
    <mergeCell ref="C2:O2"/>
  </mergeCells>
  <conditionalFormatting sqref="AH1:AH88">
    <cfRule type="cellIs" priority="1" dxfId="0" operator="greaterThan" stopIfTrue="1">
      <formula>5</formula>
    </cfRule>
  </conditionalFormatting>
  <conditionalFormatting sqref="AH1:AH65536">
    <cfRule type="cellIs" priority="2" dxfId="1" operator="equal" stopIfTrue="1">
      <formula>5</formula>
    </cfRule>
    <cfRule type="cellIs" priority="3" dxfId="2" operator="greaterThan" stopIfTrue="1">
      <formula>5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2024-01-25T17:27:21Z</dcterms:modified>
  <cp:category/>
  <cp:version/>
  <cp:contentType/>
  <cp:contentStatus/>
  <cp:revision>83</cp:revision>
</cp:coreProperties>
</file>