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3.xml"/>
  <Override ContentType="application/vnd.ms-excel.documenttasks+xml" PartName="/xl/documenttasks/documenttask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3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zultati" sheetId="1" r:id="rId5"/>
    <sheet state="visible" name="Prisustvo-Vežbe" sheetId="2" r:id="rId6"/>
    <sheet state="visible" name="Januar 1" sheetId="3" r:id="rId7"/>
    <sheet state="visible" name="Januar 2" sheetId="4" r:id="rId8"/>
    <sheet state="visible" name="Jun1" sheetId="5" r:id="rId9"/>
    <sheet state="visible" name="Jun2" sheetId="6" r:id="rId10"/>
    <sheet state="visible" name="Sep1" sheetId="7" r:id="rId11"/>
    <sheet state="visible" name="Sep2" sheetId="8" r:id="rId12"/>
    <sheet state="visible" name="Dodatni" sheetId="9" r:id="rId13"/>
    <sheet state="visible" name="Dodatni-2324" sheetId="10" r:id="rId14"/>
    <sheet state="visible" name="Sep1-2324" sheetId="11" r:id="rId15"/>
    <sheet state="visible" name="Svi studenti" sheetId="12" r:id="rId1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tc={0027ca48-9409-4790-80a0-dafb1304cb37}</author>
    <author>tc={089f0bc0-af1a-47dd-868b-9f820b7982b0}</author>
    <author>tc={0924d6d4-a7d9-4679-85a4-a674858fefb2}</author>
    <author>tc={0a1214d0-639e-4879-9c23-3149d01362c1}</author>
    <author>tc={0d1a3288-e424-465c-816a-25c1b5378609}</author>
    <author>tc={169a172f-07db-414c-ab77-0053b4b429d7}</author>
    <author>tc={215c7204-f11b-490a-a0ad-3af9a65f9e8f}</author>
    <author>tc={2718d142-b114-4667-8cba-1865179766b1}</author>
    <author>tc={2b7e8411-327a-4535-aaa4-2017151e1350}</author>
    <author>tc={2bc591d9-3857-4ed3-b9e4-aa6069e504ec}</author>
    <author>tc={31979db1-c3c8-4adc-9566-edb942695dcd}</author>
    <author>tc={351c5f04-ba6f-4996-bedb-88dd3d79876b}</author>
    <author>tc={39799d12-3eba-4943-96c0-9c217b1474d7}</author>
    <author>tc={3f36432e-b43c-42e5-8fe9-40a1ca546a4b}</author>
    <author>tc={435cb0a9-bde8-430b-8c3b-8cb61632461a}</author>
    <author>tc={4494e18d-8c29-4137-80be-97036991ec9f}</author>
    <author>tc={481c2779-0056-4467-bb2c-201f3cf3f5a6}</author>
    <author>tc={4f5c5849-cdab-4dbd-aa54-c771f1b2f43c}</author>
    <author>tc={5137df05-e806-4c04-a2d0-e6b7c9d26697}</author>
    <author>tc={533746e2-0399-4144-ab3e-73cf1e4c6560}</author>
    <author>tc={53bce105-78e5-420f-a801-b790da9683a3}</author>
    <author>tc={54092a28-5f76-415c-8bd8-0b52cb88f0c8}</author>
    <author>tc={5cf0a642-1d79-4907-ae47-e20ab74b44d6}</author>
    <author>tc={5eadeb97-a5c8-4b2b-b09f-107af70c536c}</author>
    <author>tc={64a0814a-1b5f-4122-b264-9a6e80da1512}</author>
    <author>tc={66d2e5b5-5b87-4ba4-ab78-76d4a269d2b2}</author>
    <author>tc={66d96247-15bd-4c47-a6ff-95503fd0af33}</author>
    <author>tc={69f85ac6-5aaa-4ea9-9916-d3845b9eb000}</author>
    <author>tc={6bdac746-9e16-4433-8632-695eeef08cf3}</author>
    <author>tc={6f9a37ea-6ede-4f9a-b95e-713171b7c2a2}</author>
    <author>tc={70c1c510-9dde-4f76-bd40-9a79b0d4b020}</author>
    <author>tc={718cc668-3b80-4808-b5e7-624bce1ce237}</author>
    <author>tc={74d1e035-4b2e-413d-bc6b-87db3f86b4f0}</author>
    <author>tc={74fd32b3-965f-4ef1-a492-cf3cf77e6c98}</author>
    <author>tc={7c32c31d-b478-4e98-95be-0c53f364e23d}</author>
    <author>tc={7cda472e-8892-409e-96a1-c34b0e48dcfc}</author>
    <author>tc={8462a394-bd56-403d-bb83-c13123f5daae}</author>
    <author>tc={911e0075-1f29-4159-aea7-7bed7af67ad4}</author>
    <author>tc={96ae8996-e362-41ed-ba05-3d527c1e006d}</author>
    <author>tc={98a7b67a-fca1-4924-aa12-a6e7250d9921}</author>
    <author>tc={98ef6b0f-9ef5-45f9-a920-6081ab08ff44}</author>
    <author>tc={99e2da9e-96a4-41c7-a7cc-f27c775281f8}</author>
    <author>tc={a25eb487-666c-414e-81e8-c0b2d8c78e77}</author>
    <author>tc={a9ad466d-8706-46f6-8943-4df74851e622}</author>
    <author>tc={b511efd8-5ec7-464d-b1e7-91b27dbc0506}</author>
    <author>tc={c1ef3805-ae3e-498f-a8a0-6f66ab4cee60}</author>
    <author>tc={c26eaec7-a2e2-4aef-abf2-ada99eb15774}</author>
    <author>tc={c5db4d41-99f3-4574-9d8d-36b8a1b36226}</author>
    <author>tc={c88092f8-6560-4088-9d96-3952f184a972}</author>
    <author>tc={ca839fa8-13cd-41e6-b5cd-881c258e907c}</author>
    <author>tc={cac3a72b-f2e3-4f31-b342-0bd5e71600c7}</author>
    <author>tc={cc3018c5-45d2-400c-a350-b2258c8965c4}</author>
    <author>tc={ce58765a-5aab-4762-93e4-0512bc55e9d1}</author>
    <author>tc={cf116941-1193-402b-a2f1-483dde61893a}</author>
    <author>tc={d1782e99-d1c4-4bee-8db7-d15f9718b8e6}</author>
    <author>tc={d43149e4-aaa3-47d4-9daf-69d9f5a42dbe}</author>
    <author>tc={d9dbf71a-43b9-4dcf-91f9-0e84e88d2535}</author>
    <author>tc={e13fca8d-b1b4-4d45-94c2-012a6b5edabf}</author>
    <author>tc={e2c426d6-4497-4fda-ba69-8c3113ba852f}</author>
    <author>tc={e76376b5-efe3-415e-98cc-8d626010cb9e}</author>
    <author>tc={ee62b382-58e4-412c-8832-bab03b2d9614}</author>
    <author>tc={efc44932-bb45-4803-97bb-ac58ae5b6f40}</author>
    <author>tc={f09a77e6-19db-4bd5-8341-a7d669fd8d0e}</author>
    <author>tc={f265d389-c40f-4d22-9830-f57c652d724a}</author>
    <author>tc={fb66fae4-ea4c-4aa1-a720-66db8e859059}</author>
    <author>tc={febc3faa-6dd7-4021-b940-c090def0efa9}</author>
    <author>tc={ff47e320-13c8-4de0-ac16-fb656889444c}</author>
  </authors>
  <commentList>
    <comment authorId="0" xr:uid="{0027ca48-9409-4790-80a0-dafb1304cb37}" ref="W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1" xr:uid="{089f0bc0-af1a-47dd-868b-9f820b7982b0}" ref="P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2" xr:uid="{0924d6d4-a7d9-4679-85a4-a674858fefb2}" ref="N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3" xr:uid="{0a1214d0-639e-4879-9c23-3149d01362c1}" ref="K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није добро написано.
</t>
      </text>
    </comment>
    <comment authorId="4" xr:uid="{0d1a3288-e424-465c-816a-25c1b5378609}" ref="D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sintaksne greske
</t>
      </text>
    </comment>
    <comment authorId="5" xr:uid="{169a172f-07db-414c-ab77-0053b4b429d7}" ref="U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provera da li je m_operand != nullptr i ako da, onda interpret
</t>
      </text>
    </comment>
    <comment authorId="6" xr:uid="{215c7204-f11b-490a-a0ad-3af9a65f9e8f}" ref="M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sitna greska u tipovima
</t>
      </text>
    </comment>
    <comment authorId="7" xr:uid="{2718d142-b114-4667-8cba-1865179766b1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омогућена додела идентификатора. Грешка код низања бројева јер није дозвоњена листа са једним елементом.
</t>
      </text>
    </comment>
    <comment authorId="8" xr:uid="{2b7e8411-327a-4535-aaa4-2017151e1350}" ref="A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одговарајућа конверзија током парсирања чвора за листу бројева/наредби.
</t>
      </text>
    </comment>
    <comment authorId="9" xr:uid="{2bc591d9-3857-4ed3-b9e4-aa6069e504ec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обрада коментара и неких специјалних карактера.
</t>
      </text>
    </comment>
    <comment authorId="10" xr:uid="{31979db1-c3c8-4adc-9566-edb942695dcd}" ref="D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 lekseru nedostaju jednokarakterski tokeni
</t>
      </text>
    </comment>
    <comment authorId="11" xr:uid="{351c5f04-ba6f-4996-bedb-88dd3d79876b}" ref="R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сачуваних променљивих.
</t>
      </text>
    </comment>
    <comment authorId="12" xr:uid="{39799d12-3eba-4943-96c0-9c217b1474d7}" ref="D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sitne greske
</t>
      </text>
    </comment>
    <comment authorId="13" xr:uid="{3f36432e-b43c-42e5-8fe9-40a1ca546a4b}" ref="F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mapi je dodeljen pokazivac na lokalnu promenljivu.
</t>
      </text>
    </comment>
    <comment authorId="14" xr:uid="{435cb0a9-bde8-430b-8c3b-8cb61632461a}" ref="M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15" xr:uid="{4494e18d-8c29-4137-80be-97036991ec9f}" ref="M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16" xr:uid="{481c2779-0056-4467-bb2c-201f3cf3f5a6}" ref="X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17" xr:uid="{4f5c5849-cdab-4dbd-aa54-c771f1b2f43c}" ref="F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18" xr:uid="{5137df05-e806-4c04-a2d0-e6b7c9d26697}" ref="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Ниске могу да садрже и белине и друге карактере, не само слова.
</t>
      </text>
    </comment>
    <comment authorId="19" xr:uid="{533746e2-0399-4144-ab3e-73cf1e4c6560}" ref="K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20" xr:uid="{53bce105-78e5-420f-a801-b790da9683a3}" ref="N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21" xr:uid="{54092a28-5f76-415c-8bd8-0b52cb88f0c8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22" xr:uid="{5cf0a642-1d79-4907-ae47-e20ab74b44d6}" ref="R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са променљивама и на више места недостаје позив деструктора.
</t>
      </text>
    </comment>
    <comment authorId="23" xr:uid="{5eadeb97-a5c8-4b2b-b09f-107af70c536c}" ref="H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Trebalo bi pokriti ispis vise oblika izraza
</t>
      </text>
    </comment>
    <comment authorId="24" xr:uid="{64a0814a-1b5f-4122-b264-9a6e80da1512}" ref="T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$$ = naredbe izostavljeno kod pravila niz_naredbi: naredba ;
</t>
      </text>
    </comment>
    <comment authorId="25" xr:uid="{66d2e5b5-5b87-4ba4-ab78-76d4a269d2b2}" ref="R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curi na operacijama
</t>
      </text>
    </comment>
    <comment authorId="26" xr:uid="{66d96247-15bd-4c47-a6ff-95503fd0af33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27" xr:uid="{69f85ac6-5aaa-4ea9-9916-d3845b9eb000}" ref="D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коментари.
</t>
      </text>
    </comment>
    <comment authorId="28" xr:uid="{6bdac746-9e16-4433-8632-695eeef08cf3}" ref="I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29" xr:uid="{6f9a37ea-6ede-4f9a-b95e-713171b7c2a2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Недостају неки специјални карактери.
</t>
      </text>
    </comment>
    <comment authorId="30" xr:uid="{70c1c510-9dde-4f76-bd40-9a79b0d4b020}" ref="E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koriscenje tipova
</t>
      </text>
    </comment>
    <comment authorId="31" xr:uid="{718cc668-3b80-4808-b5e7-624bce1ce237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32" xr:uid="{74d1e035-4b2e-413d-bc6b-87db3f86b4f0}" ref="AB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33" xr:uid="{74fd32b3-965f-4ef1-a492-cf3cf77e6c98}" ref="E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podrska za konstante
</t>
      </text>
    </comment>
    <comment authorId="34" xr:uid="{7c32c31d-b478-4e98-95be-0c53f364e23d}" ref="E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dobra pravila za opisivanje liste
</t>
      </text>
    </comment>
    <comment authorId="35" xr:uid="{7cda472e-8892-409e-96a1-c34b0e48dcfc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36" xr:uid="{8462a394-bd56-403d-bb83-c13123f5daae}" ref="F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upravljanje mapom
</t>
      </text>
    </comment>
    <comment authorId="37" xr:uid="{911e0075-1f29-4159-aea7-7bed7af67ad4}" ref="D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pogresna upotreba .
</t>
      </text>
    </comment>
    <comment authorId="38" xr:uid="{96ae8996-e362-41ed-ba05-3d527c1e006d}" ref="D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препознавања коментара и  ниски. Специјални карактери нису добро обрађени.
</t>
      </text>
    </comment>
    <comment authorId="39" xr:uid="{98a7b67a-fca1-4924-aa12-a6e7250d9921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дереференцијарња ниски и постоји погрешно индексирање вектора ниском.
</t>
      </text>
    </comment>
    <comment authorId="40" xr:uid="{98ef6b0f-9ef5-45f9-a920-6081ab08ff44}" ref="M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41" xr:uid="{99e2da9e-96a4-41c7-a7cc-f27c775281f8}" ref="F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42" xr:uid="{a25eb487-666c-414e-81e8-c0b2d8c78e77}" ref="R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променљивих и недостаје доста позива дестуктора.
</t>
      </text>
    </comment>
    <comment authorId="43" xr:uid="{a9ad466d-8706-46f6-8943-4df74851e622}" ref="R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код ниски на више места, док се код изградње низа бројева ослобађа погрешно.
</t>
      </text>
    </comment>
    <comment authorId="44" xr:uid="{b511efd8-5ec7-464d-b1e7-91b27dbc0506}" ref="A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комплетне акције.
</t>
      </text>
    </comment>
    <comment authorId="45" xr:uid="{c1ef3805-ae3e-498f-a8a0-6f66ab4cee60}" ref="H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46" xr:uid="{c26eaec7-a2e2-4aef-abf2-ada99eb15774}" ref="P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47" xr:uid="{c5db4d41-99f3-4574-9d8d-36b8a1b36226}" ref="Q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обраде грешака у лексеру.
</t>
      </text>
    </comment>
    <comment authorId="48" xr:uid="{c88092f8-6560-4088-9d96-3952f184a972}" ref="N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49" xr:uid="{ca839fa8-13cd-41e6-b5cd-881c258e907c}" ref="G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50" xr:uid="{cac3a72b-f2e3-4f31-b342-0bd5e71600c7}" ref="H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код исписивања листе бројева.
</t>
      </text>
    </comment>
    <comment authorId="51" xr:uid="{cc3018c5-45d2-400c-a350-b2258c8965c4}" ref="F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u kreiranju listi
</t>
      </text>
    </comment>
    <comment authorId="52" xr:uid="{ce58765a-5aab-4762-93e4-0512bc55e9d1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53" xr:uid="{cf116941-1193-402b-a2f1-483dde61893a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54" xr:uid="{d1782e99-d1c4-4bee-8db7-d15f9718b8e6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дереференцирања показивача.
</t>
      </text>
    </comment>
    <comment authorId="55" xr:uid="{d43149e4-aaa3-47d4-9daf-69d9f5a42dbe}" ref="I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56" xr:uid="{d9dbf71a-43b9-4dcf-91f9-0e84e88d2535}" ref="P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Погрешно индексирање вектора ниском.
</t>
      </text>
    </comment>
    <comment authorId="57" xr:uid="{e13fca8d-b1b4-4d45-94c2-012a6b5edabf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
</t>
      </text>
    </comment>
    <comment authorId="58" xr:uid="{e2c426d6-4497-4fda-ba69-8c3113ba852f}" ref="H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stringovi
</t>
      </text>
    </comment>
    <comment authorId="59" xr:uid="{e76376b5-efe3-415e-98cc-8d626010cb9e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60" xr:uid="{ee62b382-58e4-412c-8832-bab03b2d9614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 prioriteta
</t>
      </text>
    </comment>
    <comment authorId="61" xr:uid="{efc44932-bb45-4803-97bb-ac58ae5b6f40}" ref="L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definisani
</t>
      </text>
    </comment>
    <comment authorId="62" xr:uid="{f09a77e6-19db-4bd5-8341-a7d669fd8d0e}" ref="T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63" xr:uid="{f265d389-c40f-4d22-9830-f57c652d724a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Обрнут редослед читања наредби и бројева у листи.
</t>
      </text>
    </comment>
    <comment authorId="64" xr:uid="{fb66fae4-ea4c-4aa1-a720-66db8e859059}" ref="H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омогућено штампање произвољног израза.
</t>
      </text>
    </comment>
    <comment authorId="65" xr:uid="{febc3faa-6dd7-4021-b940-c090def0efa9}" ref="K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66" xr:uid="{ff47e320-13c8-4de0-ac16-fb656889444c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 bison фајл.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tc={0c536201-690b-42ba-872d-cbd8f0fdbcc8}</author>
    <author>tc={13024e20-757e-49a7-8e69-59becccf9988}</author>
    <author>tc={17728c5b-2b6a-4cf8-9766-dd78395c3e8c}</author>
    <author>tc={181c7ef8-149b-4eb2-9e6c-090c2f4c9d31}</author>
    <author>tc={2496f281-53b1-46b0-aa7c-53cd3208a2ff}</author>
    <author>tc={2806ba30-392e-44d7-a9ab-db59cd21e0c0}</author>
    <author>tc={2840e3f3-78b3-4998-87a0-b151bff611bd}</author>
    <author>tc={29ba3caa-7cb4-4ea6-99bf-0834dbe014b7}</author>
    <author>tc={3bc4225b-f2e8-466a-9460-65b0987ca0e0}</author>
    <author>tc={4d034bc2-b543-40b5-9955-335de5e02760}</author>
    <author>tc={512e15fd-8643-48fb-9072-03a7455dc598}</author>
    <author>tc={58068535-4209-4734-806c-e758968bddf4}</author>
    <author>tc={5c6a3afa-1c72-424c-ae90-1036ddec8652}</author>
    <author>tc={5d0807f0-a748-4d4d-b9d7-d45704bab257}</author>
    <author>tc={5d44d309-55a6-4479-b667-8b3d69de4541}</author>
    <author>tc={5eb41fd5-c296-4d86-ae4a-caea3c1cbb3c}</author>
    <author>tc={5ec74e33-b9ef-4225-9aed-50c34dd3f888}</author>
    <author>tc={6268b676-3ccd-46eb-b83c-026e0ff82e0a}</author>
    <author>tc={6784e7dc-c9ec-4c48-ab40-1e9a95e3bfab}</author>
    <author>tc={67c350a5-dc34-4cd1-9407-cbc0a7ed0452}</author>
    <author>tc={69739fa7-2066-47dc-b709-2a7f18c22447}</author>
    <author>tc={6b124dce-a510-487a-9946-1eb1d10c510f}</author>
    <author>tc={6d130b1f-2635-471f-a021-44c324e0dacb}</author>
    <author>tc={7df0fc23-84f7-4ad8-b705-7e2c874bf650}</author>
    <author>tc={7f795337-91b8-4aca-93f2-6f47aeafb58b}</author>
    <author>tc={843beed3-a349-4804-89d4-ebd2a2ddaeb4}</author>
    <author>tc={8556fb8f-37e7-492c-b96e-d8eabe4b8556}</author>
    <author>tc={8ee9dbe0-985d-45ba-82d8-492c83cb31ec}</author>
    <author>tc={958a6aef-509a-49f3-b09f-26a50dfcb841}</author>
    <author>tc={98ede195-c0a8-4a81-819f-5fc41c69b498}</author>
    <author>tc={9f506edc-122d-4aad-88a8-e8ee25f260c9}</author>
    <author>tc={a2c04898-3ebd-4da9-88c1-96982e6ab4e4}</author>
    <author>tc={a7eecb2b-ab0d-443a-ad78-e1e009f4d1a5}</author>
    <author>tc={acf2d663-34d6-4810-a020-a68214d81b6b}</author>
    <author>tc={b18c1e52-0de0-4bd7-bb58-c91106c893a8}</author>
    <author>tc={b4cd67f3-0073-41d5-866c-8137644cf2f1}</author>
    <author>tc={ba573383-43ec-432f-a2ad-a1c93b32c814}</author>
    <author>tc={c2057812-8518-4be7-a4a0-1c7b213000db}</author>
    <author>tc={c41e0449-1c7a-4385-a975-3ab25d3759c2}</author>
    <author>tc={ce4dfb42-f267-4b7b-aeac-8462e82ee7bb}</author>
    <author>tc={d08f7903-db9a-4d10-9e16-6d843bd6f8b6}</author>
    <author>tc={d27b3a38-9374-4298-8c37-7cc5f706a944}</author>
    <author>tc={d3005ffc-ca75-44ed-8c91-1780e70abcca}</author>
    <author>tc={d6a70232-c6f9-41ff-b0cf-118f66756252}</author>
    <author>tc={db354204-dbfa-484b-a48e-78e21b9d5fc6}</author>
    <author>tc={e3b28f87-39ab-4745-b1af-64e767fda285}</author>
    <author>tc={e6a55cff-22f6-4317-a412-0e5376ba31b2}</author>
    <author>tc={f4011679-5bcd-4884-b6c5-fdaa0583315a}</author>
    <author>tc={f440cbe6-e5a5-426f-94b8-b74f84d0ba63}</author>
    <author>tc={f7af97db-6c4f-45f4-a9d2-8e70f9f7d03d}</author>
  </authors>
  <commentList>
    <comment authorId="0" xr:uid="{0c536201-690b-42ba-872d-cbd8f0fdbcc8}" ref="K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1" xr:uid="{13024e20-757e-49a7-8e69-59becccf9988}" ref="I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иницијализација низа елемената.
</t>
      </text>
    </comment>
    <comment authorId="2" xr:uid="{17728c5b-2b6a-4cf8-9766-dd78395c3e8c}" ref="I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Прослеђивање адресе објеката алоцираних на стеку.
</t>
      </text>
    </comment>
    <comment authorId="3" xr:uid="{181c7ef8-149b-4eb2-9e6c-090c2f4c9d31}" ref="F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Сложени тип у унији.
</t>
      </text>
    </comment>
    <comment authorId="4" xr:uid="{2496f281-53b1-46b0-aa7c-53cd3208a2ff}" ref="G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5" xr:uid="{2806ba30-392e-44d7-a9ab-db59cd21e0c0}" ref="P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6" xr:uid="{2840e3f3-78b3-4998-87a0-b151bff611bd}" ref="M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na pogresnom mestu
</t>
      </text>
    </comment>
    <comment authorId="7" xr:uid="{29ba3caa-7cb4-4ea6-99bf-0834dbe014b7}" ref="J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8" xr:uid="{3bc4225b-f2e8-466a-9460-65b0987ca0e0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atribut od $$
</t>
      </text>
    </comment>
    <comment authorId="9" xr:uid="{4d034bc2-b543-40b5-9955-335de5e02760}" ref="E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hardkodirani primeri
</t>
      </text>
    </comment>
    <comment authorId="10" xr:uid="{512e15fd-8643-48fb-9072-03a7455dc598}" ref="Y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Непотпуна дефинија.
</t>
      </text>
    </comment>
    <comment authorId="11" xr:uid="{58068535-4209-4734-806c-e758968bddf4}" ref="P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Метода contains може да се позове само над идентификатором.
</t>
      </text>
    </comment>
    <comment authorId="12" xr:uid="{5c6a3afa-1c72-424c-ae90-1036ddec8652}" ref="E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Правило за вредност мапе по кључу је на погрешном месту.
</t>
      </text>
    </comment>
    <comment authorId="13" xr:uid="{5d0807f0-a748-4d4d-b9d7-d45704bab257}" ref="E3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pravilo za nizanje naredbi
</t>
      </text>
    </comment>
    <comment authorId="14" xr:uid="{5d44d309-55a6-4479-b667-8b3d69de4541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15" xr:uid="{5eb41fd5-c296-4d86-ae4a-caea3c1cbb3c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16" xr:uid="{5ec74e33-b9ef-4225-9aed-50c34dd3f888}" ref="W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дефиниције.
</t>
      </text>
    </comment>
    <comment authorId="17" xr:uid="{6268b676-3ccd-46eb-b83c-026e0ff82e0a}" ref="I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На неколико места се показивачи погрешно користе.
</t>
      </text>
    </comment>
    <comment authorId="18" xr:uid="{6784e7dc-c9ec-4c48-ab40-1e9a95e3bfab}" ref="D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19" xr:uid="{67c350a5-dc34-4cd1-9407-cbc0a7ed0452}" ref="J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moguce je samo stampanje id-a
</t>
      </text>
    </comment>
    <comment authorId="20" xr:uid="{69739fa7-2066-47dc-b709-2a7f18c22447}" ref="G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1" xr:uid="{6b124dce-a510-487a-9946-1eb1d10c510f}" ref="D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22" xr:uid="{6d130b1f-2635-471f-a021-44c324e0dacb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viseznacno, ne odgovara strukturi jezika
</t>
      </text>
    </comment>
    <comment authorId="23" xr:uid="{7df0fc23-84f7-4ad8-b705-7e2c874bf650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4" xr:uid="{7f795337-91b8-4aca-93f2-6f47aeafb58b}" ref="O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Резултујућа мапа се не иницијализује.
</t>
      </text>
    </comment>
    <comment authorId="25" xr:uid="{843beed3-a349-4804-89d4-ebd2a2ddaeb4}" ref="J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26" xr:uid="{8556fb8f-37e7-492c-b96e-d8eabe4b8556}" ref="D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27" xr:uid="{8ee9dbe0-985d-45ba-82d8-492c83cb31ec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8" xr:uid="{958a6aef-509a-49f3-b09f-26a50dfcb841}" ref="V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Празне акције.
</t>
      </text>
    </comment>
    <comment authorId="29" xr:uid="{98ede195-c0a8-4a81-819f-5fc41c69b498}" ref="G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seg fault, inicijalizacija pokazivaca lokalnom promenljivom.
</t>
      </text>
    </comment>
    <comment authorId="30" xr:uid="{9f506edc-122d-4aad-88a8-e8ee25f260c9}" ref="V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за ниске.
</t>
      </text>
    </comment>
    <comment authorId="31" xr:uid="{a2c04898-3ebd-4da9-88c1-96982e6ab4e4}" ref="D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id hardkodiranna osnovu primera
</t>
      </text>
    </comment>
    <comment authorId="32" xr:uid="{a7eecb2b-ab0d-443a-ad78-e1e009f4d1a5}" ref="G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33" xr:uid="{acf2d663-34d6-4810-a020-a68214d81b6b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34" xr:uid="{b18c1e52-0de0-4bd7-bb58-c91106c893a8}" ref="R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Пролазак кроз кориснички дефинисану мапу помоћу итератора. Не исписују се вредности у редоследу уношења.
</t>
      </text>
    </comment>
    <comment authorId="35" xr:uid="{b4cd67f3-0073-41d5-866c-8137644cf2f1}" ref="E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запета у правилу за мапу (низ парова).
</t>
      </text>
    </comment>
    <comment authorId="36" xr:uid="{ba573383-43ec-432f-a2ad-a1c93b32c814}" ref="J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
</t>
      </text>
    </comment>
    <comment authorId="37" xr:uid="{c2057812-8518-4be7-a4a0-1c7b213000db}" ref="I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Нетачно додавање парова.
</t>
      </text>
    </comment>
    <comment authorId="38" xr:uid="{c41e0449-1c7a-4385-a975-3ab25d3759c2}" ref="G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39" xr:uid="{ce4dfb42-f267-4b7b-aeac-8462e82ee7bb}" ref="I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Prilikom dodavanja nedostaje provjera da li kljuc vec postoji
</t>
      </text>
    </comment>
    <comment authorId="40" xr:uid="{d08f7903-db9a-4d10-9e16-6d843bd6f8b6}" ref="E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 test primera
</t>
      </text>
    </comment>
    <comment authorId="41" xr:uid="{d27b3a38-9374-4298-8c37-7cc5f706a944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приликом препознавања коментара.
</t>
      </text>
    </comment>
    <comment authorId="42" xr:uid="{d3005ffc-ca75-44ed-8c91-1780e70abcca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$$
</t>
      </text>
    </comment>
    <comment authorId="43" xr:uid="{d6a70232-c6f9-41ff-b0cf-118f66756252}" ref="F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se, neupareni tipovi u bisonu
</t>
      </text>
    </comment>
    <comment authorId="44" xr:uid="{db354204-dbfa-484b-a48e-78e21b9d5fc6}" ref="G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45" xr:uid="{e3b28f87-39ab-4745-b1af-64e767fda285}" ref="V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ослобођа се мапа која чува променљиве.
</t>
      </text>
    </comment>
    <comment authorId="46" xr:uid="{e6a55cff-22f6-4317-a412-0e5376ba31b2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47" xr:uid="{f4011679-5bcd-4884-b6c5-fdaa0583315a}" ref="P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48" xr:uid="{f440cbe6-e5a5-426f-94b8-b74f84d0ba63}" ref="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може да садржи више истих кључева са различитим вредностима.
</t>
      </text>
    </comment>
    <comment authorId="49" xr:uid="{f7af97db-6c4f-45f4-a9d2-8e70f9f7d03d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; на крају неколико наредби.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tc={015e15c5-df9c-4429-9948-24f39c5e385e}</author>
    <author>tc={0e98ea7d-c71d-4c5a-8683-87924a6df6d9}</author>
    <author>tc={0f72b02e-0a03-4e5e-8cba-bdaad4bb7639}</author>
    <author>tc={13be1cd4-b997-4446-a5dc-4a737d0049a0}</author>
    <author>tc={15ad33b9-e249-4746-a8a7-7561c585d010}</author>
    <author>tc={164b0873-aefa-4887-a928-5b58cef2cf0c}</author>
    <author>tc={1d1af10d-11ac-4bd7-b34e-39f89023a1f6}</author>
    <author>tc={2ce0e409-729d-41e9-b97c-51f417f60be3}</author>
    <author>tc={34c60aa1-c2dd-45f4-8099-bb68f5f6f250}</author>
    <author>tc={3862e97c-1c05-4362-ac24-49ec86615f42}</author>
    <author>tc={3da4f2fd-c42c-4bcb-8cce-e2d4c580cee7}</author>
    <author>tc={49e27d5c-475a-4972-a71d-f3992c3ac0d4}</author>
    <author>tc={4b95882d-4fb7-4241-9982-81162880ec69}</author>
    <author>tc={52423a3c-4186-4d36-8b82-c2ad870ca317}</author>
    <author>tc={5482c8a0-ba1f-4e7d-8099-855cc4b5c3fc}</author>
    <author>tc={562d2700-dcdd-41c5-8778-65aa22f4736c}</author>
    <author>tc={5a3c09ab-6b1d-4cbe-aa1d-cf196c83c336}</author>
    <author>tc={62578193-e848-4eef-9e8d-f858366c4135}</author>
    <author>tc={62fbc0e6-e7a2-4769-9d7b-5287712d9d38}</author>
    <author>tc={68d5ed07-29e7-4141-8a2c-c37f389c47e5}</author>
    <author>tc={7a844342-25ca-425d-83fe-0b505e8481d0}</author>
    <author>tc={7b38e2e4-516b-4934-abd5-3398797de785}</author>
    <author>tc={80f29424-cd33-479f-b954-223479ea0253}</author>
    <author>tc={81023c40-7958-4152-afb8-d3eb2d9de549}</author>
    <author>tc={810d0752-1b40-4a1d-a78e-5c8fde0f989f}</author>
    <author>tc={8135d60f-2263-4e5a-9fe7-90f8a4765c18}</author>
    <author>tc={86d89419-a25f-4e79-87f7-224afdc77ffd}</author>
    <author>tc={8e3eec52-df68-4f3b-9c14-cf1f03652b3e}</author>
    <author>tc={8e99c8c0-8e1e-4063-bc03-82ab2b9e8ce9}</author>
    <author>tc={9ae44b24-6296-4619-bb2e-a9b20229e331}</author>
    <author>tc={9ceb96a6-214e-46ba-a468-6daf5c20b569}</author>
    <author>tc={9d3d0d38-b9d2-4309-a3ac-f44872295835}</author>
    <author>tc={a6ec6b13-d556-45bd-a978-94f90b309cce}</author>
    <author>tc={a87c9b16-e410-42ac-9c79-f372e0d221e8}</author>
    <author>tc={ad68a855-073a-4dd3-adff-791ba81de0c1}</author>
    <author>tc={b293485f-1abc-4dc8-a2b8-3b841879690c}</author>
    <author>tc={b8cabd5c-c49d-4913-9cdd-f825997ec056}</author>
    <author>tc={bc6d933c-8c95-46e3-aace-1075652bfbf1}</author>
    <author>tc={bfbbac4d-e104-44fe-81a7-dad7cebe1575}</author>
    <author>tc={c5cd99cc-73e3-4509-a2de-156804524518}</author>
    <author>tc={c83d2c75-c835-4925-ae6c-23eab55f45de}</author>
    <author>tc={cf3ecdcb-859a-44e9-91aa-3ac5f230c31f}</author>
    <author>tc={d623d989-8f7b-49f3-9069-5818d21366e4}</author>
    <author>tc={ddbd3565-aa89-484b-b6bc-e2694b04975e}</author>
    <author>tc={dfbaadbc-d273-45b0-bba2-6aa2c06519fa}</author>
    <author>tc={fcee2d3d-af1b-4f77-96d6-a9bd3d40cdfb}</author>
    <author>tc={ff07c2fa-f2fe-4c93-b2cc-1f44e85ee4e3}</author>
  </authors>
  <commentList>
    <comment authorId="0" xr:uid="{015e15c5-df9c-4429-9948-24f39c5e385e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1" xr:uid="{0e98ea7d-c71d-4c5a-8683-87924a6df6d9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prekomplikovano
</t>
      </text>
    </comment>
    <comment authorId="2" xr:uid="{0f72b02e-0a03-4e5e-8cba-bdaad4bb7639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neprirodno razdvojen slucaj izraza i id-a, visak pravila
</t>
      </text>
    </comment>
    <comment authorId="3" xr:uid="{13be1cd4-b997-4446-a5dc-4a737d0049a0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Nepoklapanje tipa iz unije i tipa koji se koristi u akcijama (vector* u uniji a vector u akcijama)
</t>
      </text>
    </comment>
    <comment authorId="4" xr:uid="{15ad33b9-e249-4746-a8a7-7561c585d010}" ref="K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5" xr:uid="{164b0873-aefa-4887-a928-5b58cef2cf0c}" ref="E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dugacak niz brojeva u definiciji kvaterniona
</t>
      </text>
    </comment>
    <comment authorId="6" xr:uid="{1d1af10d-11ac-4bd7-b34e-39f89023a1f6}" ref="F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7" xr:uid="{2ce0e409-729d-41e9-b97c-51f417f60be3}" ref="Q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8" xr:uid="{34c60aa1-c2dd-45f4-8099-bb68f5f6f250}" ref="Z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9" xr:uid="{3862e97c-1c05-4362-ac24-49ec86615f42}" ref="I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izraz ne moze biti prazan
</t>
      </text>
    </comment>
    <comment authorId="10" xr:uid="{3da4f2fd-c42c-4bcb-8cce-e2d4c580cee7}" ref="J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sr konflikti
</t>
      </text>
    </comment>
    <comment authorId="11" xr:uid="{49e27d5c-475a-4972-a71d-f3992c3ac0d4}" ref="E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dugacka lista brojeva narusava definicijiu kvaterniona
</t>
      </text>
    </comment>
    <comment authorId="12" xr:uid="{4b95882d-4fb7-4241-9982-81162880ec69}" ref="Z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13" xr:uid="{52423a3c-4186-4d36-8b82-c2ad870ca317}" ref="I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mnozenje skalarima lose reseno
</t>
      </text>
    </comment>
    <comment authorId="14" xr:uid="{5482c8a0-ba1f-4e7d-8099-855cc4b5c3fc}" ref="I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samo id-evi, razdvajanje do besmisla
</t>
      </text>
    </comment>
    <comment authorId="15" xr:uid="{562d2700-dcdd-41c5-8778-65aa22f4736c}" ref="Q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
</t>
      </text>
    </comment>
    <comment authorId="16" xr:uid="{5a3c09ab-6b1d-4cbe-aa1d-cf196c83c336}" ref="W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definisani
</t>
      </text>
    </comment>
    <comment authorId="17" xr:uid="{62578193-e848-4eef-9e8d-f858366c4135}" ref="AC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Gramatika je višeznačna i nije lepo uklonjena leva rekurzjia.
</t>
      </text>
    </comment>
    <comment authorId="18" xr:uid="{62fbc0e6-e7a2-4769-9d7b-5287712d9d38}" ref="AH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19" xr:uid="{68d5ed07-29e7-4141-8a2c-c37f389c47e5}" ref="V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Ograničena je mogućnost kombinovanja norme i unutrašnjeg proizvoda.
</t>
      </text>
    </comment>
    <comment authorId="20" xr:uid="{7a844342-25ca-425d-83fe-0b505e8481d0}" ref="F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21" xr:uid="{7b38e2e4-516b-4934-abd5-3398797de785}" ref="E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razdvajanje svega na sve
</t>
      </text>
    </comment>
    <comment authorId="22" xr:uid="{80f29424-cd33-479f-b954-223479ea0253}" ref="I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23" xr:uid="{81023c40-7958-4152-afb8-d3eb2d9de549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24" xr:uid="{810d0752-1b40-4a1d-a78e-5c8fde0f989f}" ref="Z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25" xr:uid="{8135d60f-2263-4e5a-9fe7-90f8a4765c18}" ref="E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razlaganje svega na sve
</t>
      </text>
    </comment>
    <comment authorId="26" xr:uid="{86d89419-a25f-4e79-87f7-224afdc77ffd}" ref="K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27" xr:uid="{8e3eec52-df68-4f3b-9c14-cf1f03652b3e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Kvaternioni treba da budu fiksne dužine i definicije metoda nisu istpravne. Skup metoda je nekompletan.
</t>
      </text>
    </comment>
    <comment authorId="28" xr:uid="{8e99c8c0-8e1e-4063-bc03-82ab2b9e8ce9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uvodjenje simbola
</t>
      </text>
    </comment>
    <comment authorId="29" xr:uid="{9ae44b24-6296-4619-bb2e-a9b20229e331}" ref="J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uminus, sr konflikti
</t>
      </text>
    </comment>
    <comment authorId="30" xr:uid="{9ceb96a6-214e-46ba-a468-6daf5c20b569}" ref="V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razdvajanje...
</t>
      </text>
    </comment>
    <comment authorId="31" xr:uid="{9d3d0d38-b9d2-4309-a3ac-f44872295835}" ref="F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2" xr:uid="{a6ec6b13-d556-45bd-a978-94f90b309cce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3" xr:uid="{a87c9b16-e410-42ac-9c79-f372e0d221e8}" ref="Q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34" xr:uid="{ad68a855-073a-4dd3-adff-791ba81de0c1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5" xr:uid="{b293485f-1abc-4dc8-a2b8-3b841879690c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Omoguceno definisanje kvaterniona sa vise od 4 elementa.
</t>
      </text>
    </comment>
    <comment authorId="36" xr:uid="{b8cabd5c-c49d-4913-9cdd-f825997ec056}" ref="R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37" xr:uid="{bc6d933c-8c95-46e3-aace-1075652bfbf1}" ref="I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pretarano usitnjavanje
</t>
      </text>
    </comment>
    <comment authorId="38" xr:uid="{bfbbac4d-e104-44fe-81a7-dad7cebe1575}" ref="A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39" xr:uid="{c5cd99cc-73e3-4509-a2de-156804524518}" ref="Z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40" xr:uid="{c83d2c75-c835-4925-ae6c-23eab55f45de}" ref="K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Atribut neterminala je pokazivac na vektor
</t>
      </text>
    </comment>
    <comment authorId="41" xr:uid="{cf3ecdcb-859a-44e9-91aa-3ac5f230c31f}" ref="R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42" xr:uid="{d623d989-8f7b-49f3-9069-5818d21366e4}" ref="I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43" xr:uid="{ddbd3565-aa89-484b-b6bc-e2694b04975e}" ref="I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reseni, sr konflikti
</t>
      </text>
    </comment>
    <comment authorId="44" xr:uid="{dfbaadbc-d273-45b0-bba2-6aa2c06519fa}" ref="I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45" xr:uid="{fcee2d3d-af1b-4f77-96d6-a9bd3d40cdfb}" ref="I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
</t>
      </text>
    </comment>
    <comment authorId="46" xr:uid="{ff07c2fa-f2fe-4c93-b2cc-1f44e85ee4e3}" ref="AC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komplikovano, prioriteti nisu lepo reseni
</t>
      </text>
    </comment>
  </commentList>
</comments>
</file>

<file path=xl/sharedStrings.xml><?xml version="1.0" encoding="utf-8"?>
<sst xmlns="http://schemas.openxmlformats.org/spreadsheetml/2006/main" count="1963" uniqueCount="662">
  <si>
    <t>Januar 1</t>
  </si>
  <si>
    <t>Januar 2</t>
  </si>
  <si>
    <t>Septembar 1</t>
  </si>
  <si>
    <t>Septembar 2</t>
  </si>
  <si>
    <t>Dodatni rok</t>
  </si>
  <si>
    <t>Septembar 1 (2023/24)</t>
  </si>
  <si>
    <t>Teorijski</t>
  </si>
  <si>
    <t>Prakticni</t>
  </si>
  <si>
    <t>Br</t>
  </si>
  <si>
    <t>Indeks</t>
  </si>
  <si>
    <t>Ime i prezime</t>
  </si>
  <si>
    <t>Grupa</t>
  </si>
  <si>
    <t>Prisustvo</t>
  </si>
  <si>
    <t>154/2023</t>
  </si>
  <si>
    <t>25/2018</t>
  </si>
  <si>
    <t>217/2023</t>
  </si>
  <si>
    <t>278/2021</t>
  </si>
  <si>
    <t>90/2023</t>
  </si>
  <si>
    <t>178/2021</t>
  </si>
  <si>
    <t>266/2021</t>
  </si>
  <si>
    <t>26/2023</t>
  </si>
  <si>
    <t>82/2022</t>
  </si>
  <si>
    <t>61/2023</t>
  </si>
  <si>
    <t>305/2018</t>
  </si>
  <si>
    <t>377/2019</t>
  </si>
  <si>
    <t>141/2022</t>
  </si>
  <si>
    <t>206/2022</t>
  </si>
  <si>
    <t>98/2023</t>
  </si>
  <si>
    <t>122/2023</t>
  </si>
  <si>
    <t>401/2021</t>
  </si>
  <si>
    <t>110/2019</t>
  </si>
  <si>
    <t>150/2023</t>
  </si>
  <si>
    <t>69/2023</t>
  </si>
  <si>
    <t>214/2023</t>
  </si>
  <si>
    <t>345/2021</t>
  </si>
  <si>
    <t>37/2023</t>
  </si>
  <si>
    <t>62/2018</t>
  </si>
  <si>
    <t>42/2023</t>
  </si>
  <si>
    <t>273/2022</t>
  </si>
  <si>
    <t>109/2022</t>
  </si>
  <si>
    <t>174/2021</t>
  </si>
  <si>
    <t>50/2023</t>
  </si>
  <si>
    <t>34/2023</t>
  </si>
  <si>
    <t>86/2015</t>
  </si>
  <si>
    <t>402/2021</t>
  </si>
  <si>
    <t>221/2021</t>
  </si>
  <si>
    <t>245/2022</t>
  </si>
  <si>
    <t>174/2022</t>
  </si>
  <si>
    <t>190/2023</t>
  </si>
  <si>
    <t>190/2022</t>
  </si>
  <si>
    <t>65/2023</t>
  </si>
  <si>
    <t>214/2021</t>
  </si>
  <si>
    <t>46/2023</t>
  </si>
  <si>
    <t>53/2023</t>
  </si>
  <si>
    <t>229/2022</t>
  </si>
  <si>
    <t>138/2022</t>
  </si>
  <si>
    <t>37/2022</t>
  </si>
  <si>
    <t>402/2019</t>
  </si>
  <si>
    <t>102/2023</t>
  </si>
  <si>
    <t>109/2020</t>
  </si>
  <si>
    <t>109/2023</t>
  </si>
  <si>
    <t>106/2023</t>
  </si>
  <si>
    <t>46/2020</t>
  </si>
  <si>
    <t>302/2023</t>
  </si>
  <si>
    <t>258/2021</t>
  </si>
  <si>
    <t>142/2023</t>
  </si>
  <si>
    <t>161/2023</t>
  </si>
  <si>
    <t>49/2022</t>
  </si>
  <si>
    <t>81/2023</t>
  </si>
  <si>
    <t>129/2023</t>
  </si>
  <si>
    <t>277/2022</t>
  </si>
  <si>
    <t>57/2023</t>
  </si>
  <si>
    <t>62/2019</t>
  </si>
  <si>
    <t>58/2020</t>
  </si>
  <si>
    <t>133/2023</t>
  </si>
  <si>
    <t>41/2020</t>
  </si>
  <si>
    <t>62/2021</t>
  </si>
  <si>
    <t>169/2023</t>
  </si>
  <si>
    <t>289/2021</t>
  </si>
  <si>
    <t>22/2023</t>
  </si>
  <si>
    <t>301/2020</t>
  </si>
  <si>
    <t>109/2021</t>
  </si>
  <si>
    <t>153/2023</t>
  </si>
  <si>
    <t>70/2023</t>
  </si>
  <si>
    <t>54/2023</t>
  </si>
  <si>
    <t>102/2022</t>
  </si>
  <si>
    <t>41/2023</t>
  </si>
  <si>
    <t>206/2023</t>
  </si>
  <si>
    <t>157/2022</t>
  </si>
  <si>
    <t>178/2018</t>
  </si>
  <si>
    <t>134/2023</t>
  </si>
  <si>
    <t>77/2023</t>
  </si>
  <si>
    <t>135/2023</t>
  </si>
  <si>
    <t>84/2023</t>
  </si>
  <si>
    <t>95/2023</t>
  </si>
  <si>
    <t>24/2023</t>
  </si>
  <si>
    <t>251/2019</t>
  </si>
  <si>
    <t>159/2024</t>
  </si>
  <si>
    <t>171/2023</t>
  </si>
  <si>
    <t>203/2021</t>
  </si>
  <si>
    <t>36/2021</t>
  </si>
  <si>
    <t>196/2023</t>
  </si>
  <si>
    <t>124/2022</t>
  </si>
  <si>
    <t>439/2019</t>
  </si>
  <si>
    <t>328/2021</t>
  </si>
  <si>
    <t>131/2022</t>
  </si>
  <si>
    <t>56/2023</t>
  </si>
  <si>
    <t>151/2018</t>
  </si>
  <si>
    <t>40/2022</t>
  </si>
  <si>
    <t>279/2019</t>
  </si>
  <si>
    <t>303/2023</t>
  </si>
  <si>
    <t>308/2023</t>
  </si>
  <si>
    <t>51/2020</t>
  </si>
  <si>
    <t>67/2023</t>
  </si>
  <si>
    <t>360/2020</t>
  </si>
  <si>
    <t>63/2023</t>
  </si>
  <si>
    <t>200/2021</t>
  </si>
  <si>
    <t>40/2021</t>
  </si>
  <si>
    <t>51/2023</t>
  </si>
  <si>
    <t>36/2023</t>
  </si>
  <si>
    <t>71/2023</t>
  </si>
  <si>
    <t>292/2021</t>
  </si>
  <si>
    <t>283/2021</t>
  </si>
  <si>
    <t>76/2022</t>
  </si>
  <si>
    <t>219/2022</t>
  </si>
  <si>
    <t>80/2023</t>
  </si>
  <si>
    <t>363/2022</t>
  </si>
  <si>
    <t>11/2023</t>
  </si>
  <si>
    <t>240/2022</t>
  </si>
  <si>
    <t>83/2022</t>
  </si>
  <si>
    <t>244/2020</t>
  </si>
  <si>
    <t>287/2022</t>
  </si>
  <si>
    <t>43/2023</t>
  </si>
  <si>
    <t>123/2022</t>
  </si>
  <si>
    <t>100/2022</t>
  </si>
  <si>
    <t>168/2019</t>
  </si>
  <si>
    <t>248/2023</t>
  </si>
  <si>
    <t>96/2023</t>
  </si>
  <si>
    <t>72/2023</t>
  </si>
  <si>
    <t>135/2021</t>
  </si>
  <si>
    <t>92/2022</t>
  </si>
  <si>
    <t>275/2023</t>
  </si>
  <si>
    <t>171/2021</t>
  </si>
  <si>
    <t>239/2023</t>
  </si>
  <si>
    <t>124/2023</t>
  </si>
  <si>
    <t>131/2023</t>
  </si>
  <si>
    <t>212/2022</t>
  </si>
  <si>
    <t>100/2023</t>
  </si>
  <si>
    <t>128/2023</t>
  </si>
  <si>
    <t>119/2023</t>
  </si>
  <si>
    <t>55/2023</t>
  </si>
  <si>
    <t>171/2022</t>
  </si>
  <si>
    <t>48/2023</t>
  </si>
  <si>
    <t>80/2022</t>
  </si>
  <si>
    <t>60/2018</t>
  </si>
  <si>
    <t>87/2023</t>
  </si>
  <si>
    <t>172/2020</t>
  </si>
  <si>
    <t>311/2021</t>
  </si>
  <si>
    <t>372/2020</t>
  </si>
  <si>
    <t>103/2023</t>
  </si>
  <si>
    <t>247/2023</t>
  </si>
  <si>
    <t>192/2023</t>
  </si>
  <si>
    <t>223/2023</t>
  </si>
  <si>
    <t>127/2022</t>
  </si>
  <si>
    <t>231/2021</t>
  </si>
  <si>
    <t>243/2022</t>
  </si>
  <si>
    <t>168/2023</t>
  </si>
  <si>
    <t>103/2020</t>
  </si>
  <si>
    <t>75/2023</t>
  </si>
  <si>
    <t>88/2023</t>
  </si>
  <si>
    <t>280/2020</t>
  </si>
  <si>
    <t>159/2022</t>
  </si>
  <si>
    <t>120/2021</t>
  </si>
  <si>
    <t>183/2019</t>
  </si>
  <si>
    <t>164/2023</t>
  </si>
  <si>
    <t>156/2020</t>
  </si>
  <si>
    <t>39/2020</t>
  </si>
  <si>
    <t>195/2020</t>
  </si>
  <si>
    <t>148/2019</t>
  </si>
  <si>
    <t>35/2023</t>
  </si>
  <si>
    <t>255/2021</t>
  </si>
  <si>
    <t>Nastavna nedelja</t>
  </si>
  <si>
    <t>Ukupno (13)</t>
  </si>
  <si>
    <t>Poeni</t>
  </si>
  <si>
    <t>VK</t>
  </si>
  <si>
    <t>SM</t>
  </si>
  <si>
    <t>MK</t>
  </si>
  <si>
    <t>jag1</t>
  </si>
  <si>
    <t>jag2</t>
  </si>
  <si>
    <t>bim</t>
  </si>
  <si>
    <t>Interaktivni parser (37p)</t>
  </si>
  <si>
    <t>Sintaksno stablo (14p)</t>
  </si>
  <si>
    <t>Ukupno (55p)</t>
  </si>
  <si>
    <t>1 (12p)</t>
  </si>
  <si>
    <t>2 (6p)</t>
  </si>
  <si>
    <t>3 (10p)</t>
  </si>
  <si>
    <t>4 (4p)</t>
  </si>
  <si>
    <t>opsti zahtevi (5p)</t>
  </si>
  <si>
    <t>5 (14p)</t>
  </si>
  <si>
    <t>Ostalo (4p)</t>
  </si>
  <si>
    <t>Grupa Vezbi</t>
  </si>
  <si>
    <t>lekser (2p)</t>
  </si>
  <si>
    <t>gramatika (4p)</t>
  </si>
  <si>
    <t>definicija (4p)</t>
  </si>
  <si>
    <t>dodela (2p)</t>
  </si>
  <si>
    <t>gramatika  (2p)</t>
  </si>
  <si>
    <t>print s (2p)</t>
  </si>
  <si>
    <t>print l (2p)</t>
  </si>
  <si>
    <t>prioritetit (2p)</t>
  </si>
  <si>
    <t>+ (2p)</t>
  </si>
  <si>
    <t>* (2p)</t>
  </si>
  <si>
    <t>gramatika (2p)</t>
  </si>
  <si>
    <t xml:space="preserve"> append (2p)</t>
  </si>
  <si>
    <t>obrada gresaka (2p)</t>
  </si>
  <si>
    <t>curenje memorije (2p)</t>
  </si>
  <si>
    <t>Makefile (1p)</t>
  </si>
  <si>
    <t>niz naredbi (1p)</t>
  </si>
  <si>
    <t>deklaracija (1p)</t>
  </si>
  <si>
    <t>dodela (1p)</t>
  </si>
  <si>
    <t>ispis izraza (1p)</t>
  </si>
  <si>
    <t>ispis niske(1p)</t>
  </si>
  <si>
    <t xml:space="preserve"> append (1p)</t>
  </si>
  <si>
    <t>sabiranje (1p)</t>
  </si>
  <si>
    <t>mnozenje (1p)</t>
  </si>
  <si>
    <t>lista (1p)</t>
  </si>
  <si>
    <t>promenljiva (1p)</t>
  </si>
  <si>
    <t>akcije (4p)</t>
  </si>
  <si>
    <t>Greske (1p)</t>
  </si>
  <si>
    <t>Curenje mem (2p)</t>
  </si>
  <si>
    <t>jag</t>
  </si>
  <si>
    <t>Interaktivni parser (35p)</t>
  </si>
  <si>
    <t>Sintaksno stablo (20p)</t>
  </si>
  <si>
    <t>1 (14p)</t>
  </si>
  <si>
    <t>2 (8p)</t>
  </si>
  <si>
    <t>3 (4p)</t>
  </si>
  <si>
    <t>4 (5p)</t>
  </si>
  <si>
    <t>Opste (4p)</t>
  </si>
  <si>
    <t>5 (16p)</t>
  </si>
  <si>
    <t>lexer (2p)</t>
  </si>
  <si>
    <t>gramatika (6p)</t>
  </si>
  <si>
    <t>struktura (2p)</t>
  </si>
  <si>
    <t>def (1p)</t>
  </si>
  <si>
    <t>niz parova (2p)</t>
  </si>
  <si>
    <t xml:space="preserve"> ispis mape (2p)</t>
  </si>
  <si>
    <t>ispis vrednosti (2p)</t>
  </si>
  <si>
    <t>prioriteti (1p)</t>
  </si>
  <si>
    <t xml:space="preserve"> + (1p)</t>
  </si>
  <si>
    <t>contains (1p)</t>
  </si>
  <si>
    <t>keys (1p)</t>
  </si>
  <si>
    <t>values (1p)</t>
  </si>
  <si>
    <t>Obrada gresaka (1p)</t>
  </si>
  <si>
    <t>Curenje memorije (2p)</t>
  </si>
  <si>
    <t>definicija (1p)</t>
  </si>
  <si>
    <t>dodela(1p)</t>
  </si>
  <si>
    <t>ispis mape (1p)</t>
  </si>
  <si>
    <t xml:space="preserve">ispis vrednosti (1p) </t>
  </si>
  <si>
    <t>values(1p)</t>
  </si>
  <si>
    <t>niz parova (1p)</t>
  </si>
  <si>
    <t>Interaktivni parser (34.5p)</t>
  </si>
  <si>
    <t>Sintaksna analiza na nize (17p)</t>
  </si>
  <si>
    <t>Opste (3.5p)</t>
  </si>
  <si>
    <t>1 (13p)</t>
  </si>
  <si>
    <t>3 (5.5p)</t>
  </si>
  <si>
    <t>5 (3p)</t>
  </si>
  <si>
    <t>Gramatika (10p)</t>
  </si>
  <si>
    <t>Parser (7p)</t>
  </si>
  <si>
    <t>Lekser (2p)</t>
  </si>
  <si>
    <t>Gramatika (5p)</t>
  </si>
  <si>
    <t>struktura (3p)</t>
  </si>
  <si>
    <t>def (2p)</t>
  </si>
  <si>
    <t>print (1p)</t>
  </si>
  <si>
    <t>Gramatika (3p)</t>
  </si>
  <si>
    <t>Prioriteti (2p)</t>
  </si>
  <si>
    <t>+ (0.5p)</t>
  </si>
  <si>
    <t>- (0.5p)</t>
  </si>
  <si>
    <t>uminus (0.5p)</t>
  </si>
  <si>
    <t>* skalar (0.5p)</t>
  </si>
  <si>
    <t>. (0.5p)</t>
  </si>
  <si>
    <t>redef (0.5p)</t>
  </si>
  <si>
    <t>Prioriteti (1p)</t>
  </si>
  <si>
    <t>* Hamilton (0.5p)</t>
  </si>
  <si>
    <t>' (0.5p)</t>
  </si>
  <si>
    <t>~ (0.5p)</t>
  </si>
  <si>
    <t>| | (0.5p)</t>
  </si>
  <si>
    <t>[ ] (0.5p)</t>
  </si>
  <si>
    <t>Gramatika (2p)</t>
  </si>
  <si>
    <t>== (0.5p)</t>
  </si>
  <si>
    <t xml:space="preserve"> != (0.5p)</t>
  </si>
  <si>
    <t>Skupovi izbora (5p)</t>
  </si>
  <si>
    <t>Makefile (0.5p)</t>
  </si>
  <si>
    <t>Интерактивни парсер (36п)</t>
  </si>
  <si>
    <t>Синтаксно стабло (15п)</t>
  </si>
  <si>
    <t>Опште (4п)</t>
  </si>
  <si>
    <t>1 (8п)</t>
  </si>
  <si>
    <t>2 (11п)</t>
  </si>
  <si>
    <t>3 (7п)</t>
  </si>
  <si>
    <t>4 (10п)</t>
  </si>
  <si>
    <t>лексер (2п)</t>
  </si>
  <si>
    <t>граматика (5п)</t>
  </si>
  <si>
    <t>print (1п)</t>
  </si>
  <si>
    <t>граматика (5)</t>
  </si>
  <si>
    <t>приоритети (1п)</t>
  </si>
  <si>
    <t>~ (1п)</t>
  </si>
  <si>
    <t>&amp; (1п)</t>
  </si>
  <si>
    <t>| (1п)</t>
  </si>
  <si>
    <t>&lt;&lt; (1п)</t>
  </si>
  <si>
    <t>&gt;&gt; (1п)</t>
  </si>
  <si>
    <t>граматика (3п)</t>
  </si>
  <si>
    <t>јединица (2п)</t>
  </si>
  <si>
    <t>нуле (2п)</t>
  </si>
  <si>
    <t>тернарни (2п)</t>
  </si>
  <si>
    <t>индекс (2п)</t>
  </si>
  <si>
    <t>низ наредби (1п)</t>
  </si>
  <si>
    <t>додела (1п)</t>
  </si>
  <si>
    <t>променљива (1п)</t>
  </si>
  <si>
    <t>конст (1п)</t>
  </si>
  <si>
    <t>јединице (1п)</t>
  </si>
  <si>
    <t>нуле (1п)</t>
  </si>
  <si>
    <t>индекс (1п)</t>
  </si>
  <si>
    <t>тернарни (1п)</t>
  </si>
  <si>
    <t>акције (1п)</t>
  </si>
  <si>
    <t>обрада грешака (1п)</t>
  </si>
  <si>
    <t>цурење меморије (2п)</t>
  </si>
  <si>
    <t>21/2022</t>
  </si>
  <si>
    <t>153/2021</t>
  </si>
  <si>
    <t>59/2022</t>
  </si>
  <si>
    <t>115/2022</t>
  </si>
  <si>
    <t>175/2021</t>
  </si>
  <si>
    <t>44/2022</t>
  </si>
  <si>
    <t>Синтаксно стабло (14п)</t>
  </si>
  <si>
    <t>1 (11п)</t>
  </si>
  <si>
    <t>2 (6п)</t>
  </si>
  <si>
    <t>3 (10п)</t>
  </si>
  <si>
    <t>структура (2п)</t>
  </si>
  <si>
    <t>вектор (1п)</t>
  </si>
  <si>
    <t>испис (1п)</t>
  </si>
  <si>
    <t>+ (1п)</t>
  </si>
  <si>
    <t>* (1п)</t>
  </si>
  <si>
    <t>граматика (4п)</t>
  </si>
  <si>
    <t>приоритети (2п)</t>
  </si>
  <si>
    <t>reverse (2п)</t>
  </si>
  <si>
    <t>sort (2п)</t>
  </si>
  <si>
    <t>2-silce (2п)</t>
  </si>
  <si>
    <t>3-slice (2п)</t>
  </si>
  <si>
    <t>низ бројева (1п)</t>
  </si>
  <si>
    <t>reverse (1п)</t>
  </si>
  <si>
    <t>sort (1п)</t>
  </si>
  <si>
    <t>2-slice (1п)</t>
  </si>
  <si>
    <t>3-slice (1п)</t>
  </si>
  <si>
    <t>акције (2п)</t>
  </si>
  <si>
    <t>51/2022</t>
  </si>
  <si>
    <t>244/2022</t>
  </si>
  <si>
    <t>144/2022</t>
  </si>
  <si>
    <t>268/2021</t>
  </si>
  <si>
    <t>46/2022</t>
  </si>
  <si>
    <t>237/2022</t>
  </si>
  <si>
    <t>86/2022</t>
  </si>
  <si>
    <t>Интерактивни парсер (35п)</t>
  </si>
  <si>
    <t>Синтаксно стабло (16п)</t>
  </si>
  <si>
    <t>Укупно (55p)</t>
  </si>
  <si>
    <t>1 (10п)</t>
  </si>
  <si>
    <t>2 (7п)</t>
  </si>
  <si>
    <t>3 (6п)</t>
  </si>
  <si>
    <t>4 (12п)</t>
  </si>
  <si>
    <t>@ (1п)</t>
  </si>
  <si>
    <t>% (1п)</t>
  </si>
  <si>
    <t>дан (1п)</t>
  </si>
  <si>
    <t>месец (1п)</t>
  </si>
  <si>
    <t>година (1п)</t>
  </si>
  <si>
    <t>+ (2п)</t>
  </si>
  <si>
    <t xml:space="preserve"> - (2п)</t>
  </si>
  <si>
    <t>јуче (1п)</t>
  </si>
  <si>
    <t>сутра (1п)</t>
  </si>
  <si>
    <t>константа (1п)</t>
  </si>
  <si>
    <t>датум (1п)</t>
  </si>
  <si>
    <t>- (1п)</t>
  </si>
  <si>
    <t>17/2020</t>
  </si>
  <si>
    <t>163/2017</t>
  </si>
  <si>
    <t>96/2022</t>
  </si>
  <si>
    <t>177/2020</t>
  </si>
  <si>
    <t>2 (14п)</t>
  </si>
  <si>
    <t>3 (12п)</t>
  </si>
  <si>
    <t>Индекс</t>
  </si>
  <si>
    <t>Име и презиме</t>
  </si>
  <si>
    <t>Група вежби</t>
  </si>
  <si>
    <t>лексер (3п)</t>
  </si>
  <si>
    <t>граматика (6п)</t>
  </si>
  <si>
    <t>приоритети (3п)</t>
  </si>
  <si>
    <t>* (2п)</t>
  </si>
  <si>
    <t>~ (2п)</t>
  </si>
  <si>
    <t>унос (1п)</t>
  </si>
  <si>
    <t>print_ALL (1п)</t>
  </si>
  <si>
    <t>== (1п)</t>
  </si>
  <si>
    <t>!= (1п)</t>
  </si>
  <si>
    <t>дефиниција (1п)</t>
  </si>
  <si>
    <t>122/2022</t>
  </si>
  <si>
    <t>PT</t>
  </si>
  <si>
    <t>JM</t>
  </si>
  <si>
    <t>Sintaksna analiza navise (38p)</t>
  </si>
  <si>
    <t>Sintaksno stablo (17p)</t>
  </si>
  <si>
    <t>1 (17p)</t>
  </si>
  <si>
    <t>2 (13p)</t>
  </si>
  <si>
    <t>3 (8p)</t>
  </si>
  <si>
    <t>opste (3p)</t>
  </si>
  <si>
    <t>izraz (7p)</t>
  </si>
  <si>
    <t>naredbe(5p)</t>
  </si>
  <si>
    <t>Niz naredbi (2p)</t>
  </si>
  <si>
    <t>struktura (4p)</t>
  </si>
  <si>
    <t>def (3p)</t>
  </si>
  <si>
    <t>stampaj (2p)</t>
  </si>
  <si>
    <t>prioriteti (3p)</t>
  </si>
  <si>
    <t>+ (1p)</t>
  </si>
  <si>
    <t>plus(1p)</t>
  </si>
  <si>
    <t>puta(1p)</t>
  </si>
  <si>
    <t>- (1p)</t>
  </si>
  <si>
    <t>* (1p)</t>
  </si>
  <si>
    <t>uminus (1p)</t>
  </si>
  <si>
    <t>== (1p)</t>
  </si>
  <si>
    <t>podskup (1p)</t>
  </si>
  <si>
    <t>nadskup (1p)</t>
  </si>
  <si>
    <t>makefile(1p)</t>
  </si>
  <si>
    <t>Konstanta (1p)</t>
  </si>
  <si>
    <t>plus (1p)</t>
  </si>
  <si>
    <t>puta (1p)</t>
  </si>
  <si>
    <t>Dodela (1p)</t>
  </si>
  <si>
    <t>Podskup (1p)</t>
  </si>
  <si>
    <t>Nadskup (1p)</t>
  </si>
  <si>
    <t>Stampaj (1p)</t>
  </si>
  <si>
    <t>Ako je (1p)</t>
  </si>
  <si>
    <t>65/2021</t>
  </si>
  <si>
    <t>107/2021</t>
  </si>
  <si>
    <t>133/2019</t>
  </si>
  <si>
    <t>75/2021</t>
  </si>
  <si>
    <t>299/2021</t>
  </si>
  <si>
    <t>176/2019</t>
  </si>
  <si>
    <t>150/2020</t>
  </si>
  <si>
    <t>Interaktivni parser (38p)</t>
  </si>
  <si>
    <t>2 (10p)</t>
  </si>
  <si>
    <t>3 (7p)</t>
  </si>
  <si>
    <t>4 (6p)</t>
  </si>
  <si>
    <t>Opste (3p)</t>
  </si>
  <si>
    <t>Konstante (1p)</t>
  </si>
  <si>
    <t>Naredbe (5p)</t>
  </si>
  <si>
    <t>Operacije (9p)</t>
  </si>
  <si>
    <t>Ostalo (2p)</t>
  </si>
  <si>
    <t>Gramatika (6p)</t>
  </si>
  <si>
    <t>Struktura (2p)</t>
  </si>
  <si>
    <t>print (0.5p)</t>
  </si>
  <si>
    <t>univ (0.5p)</t>
  </si>
  <si>
    <t>Gramatika (4p)</t>
  </si>
  <si>
    <t>unija (0.5p)</t>
  </si>
  <si>
    <t>presek (0.5p)</t>
  </si>
  <si>
    <t>razlika (0.5p)</t>
  </si>
  <si>
    <t>cpl (0.5p)</t>
  </si>
  <si>
    <t>in (1p)</t>
  </si>
  <si>
    <t>sub (1p)</t>
  </si>
  <si>
    <t>size (1p)</t>
  </si>
  <si>
    <t>!= (1p)</t>
  </si>
  <si>
    <t>Broj (0.5p)</t>
  </si>
  <si>
    <t>String (0.5p)</t>
  </si>
  <si>
    <t>nizanje naredbi (1p)</t>
  </si>
  <si>
    <t>univ (1p)</t>
  </si>
  <si>
    <t>unija (1p)</t>
  </si>
  <si>
    <t>presek (1p)</t>
  </si>
  <si>
    <t>razlika (1p)</t>
  </si>
  <si>
    <t>cpl (1p)</t>
  </si>
  <si>
    <t xml:space="preserve"> '!= (1p)</t>
  </si>
  <si>
    <t>349/2021</t>
  </si>
  <si>
    <t>305/2023</t>
  </si>
  <si>
    <t>277/2020</t>
  </si>
  <si>
    <t>121/2018</t>
  </si>
  <si>
    <t>254/2018</t>
  </si>
  <si>
    <t>26/2021</t>
  </si>
  <si>
    <t>131/2021</t>
  </si>
  <si>
    <t>227/2017</t>
  </si>
  <si>
    <t>95/2019</t>
  </si>
  <si>
    <t>195/2021</t>
  </si>
  <si>
    <t>147/2021</t>
  </si>
  <si>
    <t>60/2021</t>
  </si>
  <si>
    <t>Бр.</t>
  </si>
  <si>
    <t>Презиме и име</t>
  </si>
  <si>
    <t>Студијски програм</t>
  </si>
  <si>
    <t>Предавања</t>
  </si>
  <si>
    <t>Вежбе</t>
  </si>
  <si>
    <t>Бр. уписа курса</t>
  </si>
  <si>
    <t>Ајдуковић, Лука</t>
  </si>
  <si>
    <t>15.И1</t>
  </si>
  <si>
    <t>Информатика</t>
  </si>
  <si>
    <t>3и1</t>
  </si>
  <si>
    <t>3и1б</t>
  </si>
  <si>
    <t>Алановић, Дане</t>
  </si>
  <si>
    <t>3и2</t>
  </si>
  <si>
    <t>3и2а</t>
  </si>
  <si>
    <t>Анђелковић, Борис</t>
  </si>
  <si>
    <t>3и2б</t>
  </si>
  <si>
    <t>Арамбашић, Тодор</t>
  </si>
  <si>
    <t>3и1а</t>
  </si>
  <si>
    <t>Арсеновић, Виктор</t>
  </si>
  <si>
    <t>Аћимовић, Љубомир</t>
  </si>
  <si>
    <t>Бановић, Љубомир</t>
  </si>
  <si>
    <t>Бекчић, Драган</t>
  </si>
  <si>
    <t>Бељић, Лазар</t>
  </si>
  <si>
    <t>Бикић, Андрија</t>
  </si>
  <si>
    <t>24.И1</t>
  </si>
  <si>
    <t>Божиновић, Дуња</t>
  </si>
  <si>
    <t>Будимир, Никола</t>
  </si>
  <si>
    <t>Васиљевић, Василије</t>
  </si>
  <si>
    <t>Величковић, Јелена</t>
  </si>
  <si>
    <t>Владисављевић, Никола</t>
  </si>
  <si>
    <t>Влаховић, Иван</t>
  </si>
  <si>
    <t>Вујко, Димитрије</t>
  </si>
  <si>
    <t>Вуковић, Јана</t>
  </si>
  <si>
    <t>Вуковић, Лола</t>
  </si>
  <si>
    <t>Вучељић, Марко</t>
  </si>
  <si>
    <t>Гагић, Јован</t>
  </si>
  <si>
    <t>Гајић, Реља</t>
  </si>
  <si>
    <t>Гајић, Стефан</t>
  </si>
  <si>
    <t>Глигић, Марко</t>
  </si>
  <si>
    <t>Глигорић, Мила</t>
  </si>
  <si>
    <t>Грбовић, Теодора</t>
  </si>
  <si>
    <t>Гудурић, Урош</t>
  </si>
  <si>
    <t>Давидовић, Лука</t>
  </si>
  <si>
    <t>Дамњановић, Татјана</t>
  </si>
  <si>
    <t>Дељанин, Петар</t>
  </si>
  <si>
    <t>Дивјак, Анастасија</t>
  </si>
  <si>
    <t>Димитријевић, Младен</t>
  </si>
  <si>
    <t>Димитријевић, Никола</t>
  </si>
  <si>
    <t>Добросављевић, Исидора</t>
  </si>
  <si>
    <t>Докмановић, Нина</t>
  </si>
  <si>
    <t>Достанић, Урош</t>
  </si>
  <si>
    <t>Драмићанин, Филип</t>
  </si>
  <si>
    <t>Ђорђевић, Александар</t>
  </si>
  <si>
    <t>Ђорђевић, Чедомир</t>
  </si>
  <si>
    <t>Ђурић, Наталија</t>
  </si>
  <si>
    <t>Ђуровић, Слађана</t>
  </si>
  <si>
    <t>Еделински, Иван</t>
  </si>
  <si>
    <t>Здјелар, Катарина</t>
  </si>
  <si>
    <t>Здравковић, Милица</t>
  </si>
  <si>
    <t>Зорић, Александар</t>
  </si>
  <si>
    <t>Иваниан, Сергеи</t>
  </si>
  <si>
    <t>Ивановић, Нада</t>
  </si>
  <si>
    <t>Ивановић, Никола</t>
  </si>
  <si>
    <t>Илијев, Невена</t>
  </si>
  <si>
    <t>Илић, Никола</t>
  </si>
  <si>
    <t>Јакшић, Вељко</t>
  </si>
  <si>
    <t>Јанковић, Урош</t>
  </si>
  <si>
    <t>Јевремовић, Исидора</t>
  </si>
  <si>
    <t>Јевтић, Маша</t>
  </si>
  <si>
    <t>Јевтовић, Филип</t>
  </si>
  <si>
    <t>Јовановић, Ана</t>
  </si>
  <si>
    <t>Јовановић, Ђорђе</t>
  </si>
  <si>
    <t>Јовановић, Лазар</t>
  </si>
  <si>
    <t>Јовановић, Матија</t>
  </si>
  <si>
    <t>Јовановић, Урош</t>
  </si>
  <si>
    <t>Јокић, Невена</t>
  </si>
  <si>
    <t>Јосиповић, Вељко</t>
  </si>
  <si>
    <t>Каракаш, Линда Анђела</t>
  </si>
  <si>
    <t>Катанић, Бранко</t>
  </si>
  <si>
    <t>Ковачић, Анђела</t>
  </si>
  <si>
    <t>Козић, Славен Арсеније</t>
  </si>
  <si>
    <t>Костић, Нађа</t>
  </si>
  <si>
    <t>Костић, Филип</t>
  </si>
  <si>
    <t>Крсмановић, Марко</t>
  </si>
  <si>
    <t>Лазић, Никола</t>
  </si>
  <si>
    <t>Лапчевић, Лазар</t>
  </si>
  <si>
    <t>Мажинг, Урош</t>
  </si>
  <si>
    <t>Мандић, Анастасија</t>
  </si>
  <si>
    <t>Манчић, Филип</t>
  </si>
  <si>
    <t>Маринковић, Огњен</t>
  </si>
  <si>
    <t>Марић, Душан</t>
  </si>
  <si>
    <t>Марковић, Алекса</t>
  </si>
  <si>
    <t>Марковић, Бранка</t>
  </si>
  <si>
    <t>Марковић, Мина</t>
  </si>
  <si>
    <t>Марковић, Михаило</t>
  </si>
  <si>
    <t>Марчетић, Катарина</t>
  </si>
  <si>
    <t>Матић, Тадија</t>
  </si>
  <si>
    <t>Мијаиловић, Лука</t>
  </si>
  <si>
    <t>Мијаиловић, Сава</t>
  </si>
  <si>
    <t>Милекић, Сретен</t>
  </si>
  <si>
    <t>Миленковић, Ивана</t>
  </si>
  <si>
    <t>Миловановић, Андријана</t>
  </si>
  <si>
    <t>Миловановић, Богдан</t>
  </si>
  <si>
    <t>Миловановић, Матија</t>
  </si>
  <si>
    <t>Миловановић, Петар</t>
  </si>
  <si>
    <t>Милошевић, Ана</t>
  </si>
  <si>
    <t>Минић, Јелена</t>
  </si>
  <si>
    <t>Минић, Милан</t>
  </si>
  <si>
    <t>Митровић, Александар</t>
  </si>
  <si>
    <t>Митровић, Лука</t>
  </si>
  <si>
    <t>Митровић, Никола</t>
  </si>
  <si>
    <t>Мићевић, Митар</t>
  </si>
  <si>
    <t>Михајлов, Андреј</t>
  </si>
  <si>
    <t>Молнар, Линда</t>
  </si>
  <si>
    <t>Молчанов, Николај</t>
  </si>
  <si>
    <t>Ненић, Јана</t>
  </si>
  <si>
    <t>Никодијевић, Милутин</t>
  </si>
  <si>
    <t>Николић, Жељко</t>
  </si>
  <si>
    <t>Николић, Ивана</t>
  </si>
  <si>
    <t>Николић, Никола</t>
  </si>
  <si>
    <t>Николић, Петар</t>
  </si>
  <si>
    <t>Огрењац, Марко</t>
  </si>
  <si>
    <t>Опачић, Никола</t>
  </si>
  <si>
    <t>Павловић, Душан</t>
  </si>
  <si>
    <t>Пантелић, Андреа</t>
  </si>
  <si>
    <t>Пејчић, Богдан</t>
  </si>
  <si>
    <t>Пернек, Ана</t>
  </si>
  <si>
    <t>Петковић, Урош</t>
  </si>
  <si>
    <t>Петраш, Габриел</t>
  </si>
  <si>
    <t>Петровић, Андреј</t>
  </si>
  <si>
    <t>Петровић, Софија</t>
  </si>
  <si>
    <t>Петровић, Тамара</t>
  </si>
  <si>
    <t>Петронијевић, Димитрије</t>
  </si>
  <si>
    <t>Пешић, Петар</t>
  </si>
  <si>
    <t>Познанић, Богдан</t>
  </si>
  <si>
    <t>Поповић, Давид</t>
  </si>
  <si>
    <t>Протић, Мина</t>
  </si>
  <si>
    <t>Пушељић, Алекса</t>
  </si>
  <si>
    <t>Радивојевић, Јана</t>
  </si>
  <si>
    <t>Радмановац, Ана</t>
  </si>
  <si>
    <t>Радовановић, Анђела</t>
  </si>
  <si>
    <t>Радовановић, Милош</t>
  </si>
  <si>
    <t>Радовић, Андрија</t>
  </si>
  <si>
    <t>Радовић, Катарина</t>
  </si>
  <si>
    <t>Радојковић, Ана</t>
  </si>
  <si>
    <t>Рајковић, Анђела</t>
  </si>
  <si>
    <t>Рамадани, Тарик</t>
  </si>
  <si>
    <t>Ранковић, Јован</t>
  </si>
  <si>
    <t>Ратковић, Теодора</t>
  </si>
  <si>
    <t>Ристановић, Ђорђе</t>
  </si>
  <si>
    <t>Соковић, Андрија</t>
  </si>
  <si>
    <t>Срећковић, Филип</t>
  </si>
  <si>
    <t>Станковић, Андреја</t>
  </si>
  <si>
    <t>Станковић, Анђела</t>
  </si>
  <si>
    <t>Станковић, Барбара</t>
  </si>
  <si>
    <t>Степановић, Страхиња</t>
  </si>
  <si>
    <t>Стефановић, Алекса</t>
  </si>
  <si>
    <t>Стефановић, Александар</t>
  </si>
  <si>
    <t>Стефановић, Јована</t>
  </si>
  <si>
    <t>Стефановић, Огњен</t>
  </si>
  <si>
    <t>Стефановић, Предраг</t>
  </si>
  <si>
    <t>Стојадиновић, Немања</t>
  </si>
  <si>
    <t>Стојановић, Дејан</t>
  </si>
  <si>
    <t>Стојановић, Игор</t>
  </si>
  <si>
    <t>Стублинчевић, Александра</t>
  </si>
  <si>
    <t>Сувић, Игор</t>
  </si>
  <si>
    <t>Танев, Игор</t>
  </si>
  <si>
    <t>Тасић, Михајло</t>
  </si>
  <si>
    <t>Ташић, Владимир</t>
  </si>
  <si>
    <t>Терзић, Војин</t>
  </si>
  <si>
    <t>Томић, Лазар</t>
  </si>
  <si>
    <t>Тонић, Лука</t>
  </si>
  <si>
    <t>Торбица, Милан</t>
  </si>
  <si>
    <t>Тртовић, Зарија</t>
  </si>
  <si>
    <t>Туфегџић, Тимотије</t>
  </si>
  <si>
    <t>Ћосић, Стефан</t>
  </si>
  <si>
    <t>Црномарковић, Ана</t>
  </si>
  <si>
    <t>Чабаркапа, Димитрије</t>
  </si>
  <si>
    <t>Чомагић, Анђела</t>
  </si>
  <si>
    <t>Чубриловић, Андреј</t>
  </si>
  <si>
    <t>Џодић, Милош</t>
  </si>
  <si>
    <t>Шапоњић, Ана</t>
  </si>
  <si>
    <t>Шимшић, Дивна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</si>
</sst>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"/>
    <numFmt numFmtId="165" formatCode="mmmd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sz val="8.0"/>
      <color theme="1"/>
      <name val="&quot;Arial&quot;"/>
    </font>
    <font>
      <color theme="1"/>
      <name val="Arial"/>
    </font>
    <font>
      <sz val="8.0"/>
      <color theme="1"/>
      <name val="&quot;Liberation Sans&quot;"/>
    </font>
    <font/>
    <font>
      <sz val="9.0"/>
      <color theme="1"/>
      <name val="Arial"/>
      <scheme val="minor"/>
    </font>
    <font>
      <sz val="11.0"/>
      <color theme="1"/>
      <name val="Calibri"/>
    </font>
    <font>
      <color rgb="FF000000"/>
      <name val="&quot;Arial&quot;"/>
    </font>
  </fonts>
  <fills count="15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14">
    <border/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999999"/>
      </right>
    </border>
    <border>
      <left style="thin">
        <color rgb="FF000000"/>
      </lef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readingOrder="0" shrinkToFit="0" vertical="bottom" wrapText="0"/>
    </xf>
    <xf borderId="0" fillId="2" fontId="1" numFmtId="49" xfId="0" applyAlignment="1" applyFill="1" applyFont="1" applyNumberFormat="1">
      <alignment horizontal="left" readingOrder="0"/>
    </xf>
    <xf borderId="0" fillId="0" fontId="1" numFmtId="0" xfId="0" applyFont="1"/>
    <xf borderId="0" fillId="0" fontId="3" numFmtId="0" xfId="0" applyFont="1"/>
    <xf borderId="0" fillId="0" fontId="4" numFmtId="0" xfId="0" applyFont="1"/>
    <xf borderId="0" fillId="3" fontId="1" numFmtId="49" xfId="0" applyAlignment="1" applyFill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5" numFmtId="49" xfId="0" applyAlignment="1" applyFont="1" applyNumberFormat="1">
      <alignment horizontal="left" readingOrder="0"/>
    </xf>
    <xf borderId="0" fillId="0" fontId="5" numFmtId="0" xfId="0" applyAlignment="1" applyFont="1">
      <alignment horizontal="left" readingOrder="0"/>
    </xf>
    <xf borderId="0" fillId="0" fontId="2" numFmtId="49" xfId="0" applyAlignment="1" applyFont="1" applyNumberFormat="1">
      <alignment readingOrder="0" shrinkToFit="0" vertical="bottom" wrapText="0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horizontal="right" readingOrder="0" vertical="bottom"/>
    </xf>
    <xf borderId="0" fillId="4" fontId="6" numFmtId="0" xfId="0" applyAlignment="1" applyFill="1" applyFont="1">
      <alignment horizontal="right" vertical="bottom"/>
    </xf>
    <xf borderId="0" fillId="0" fontId="7" numFmtId="49" xfId="0" applyAlignment="1" applyFont="1" applyNumberFormat="1">
      <alignment horizontal="left" readingOrder="0"/>
    </xf>
    <xf borderId="0" fillId="0" fontId="7" numFmtId="0" xfId="0" applyAlignment="1" applyFont="1">
      <alignment horizontal="left" readingOrder="0"/>
    </xf>
    <xf borderId="0" fillId="5" fontId="1" numFmtId="0" xfId="0" applyAlignment="1" applyFill="1" applyFont="1">
      <alignment readingOrder="0"/>
    </xf>
    <xf borderId="0" fillId="3" fontId="1" numFmtId="0" xfId="0" applyAlignment="1" applyFont="1">
      <alignment readingOrder="0"/>
    </xf>
    <xf borderId="0" fillId="6" fontId="1" numFmtId="0" xfId="0" applyAlignment="1" applyFill="1" applyFont="1">
      <alignment readingOrder="0"/>
    </xf>
    <xf borderId="0" fillId="0" fontId="1" numFmtId="0" xfId="0" applyAlignment="1" applyFont="1">
      <alignment horizontal="center"/>
    </xf>
    <xf borderId="0" fillId="7" fontId="1" numFmtId="0" xfId="0" applyAlignment="1" applyFill="1" applyFont="1">
      <alignment horizontal="center" readingOrder="0"/>
    </xf>
    <xf borderId="0" fillId="5" fontId="1" numFmtId="0" xfId="0" applyAlignment="1" applyFont="1">
      <alignment horizontal="center" readingOrder="0"/>
    </xf>
    <xf borderId="0" fillId="8" fontId="1" numFmtId="0" xfId="0" applyAlignment="1" applyFill="1" applyFont="1">
      <alignment horizontal="center" readingOrder="0"/>
    </xf>
    <xf borderId="0" fillId="6" fontId="1" numFmtId="0" xfId="0" applyAlignment="1" applyFont="1">
      <alignment horizontal="center" readingOrder="0"/>
    </xf>
    <xf borderId="0" fillId="9" fontId="1" numFmtId="0" xfId="0" applyAlignment="1" applyFill="1" applyFont="1">
      <alignment horizontal="center" readingOrder="0"/>
    </xf>
    <xf borderId="1" fillId="0" fontId="8" numFmtId="0" xfId="0" applyBorder="1" applyFont="1"/>
    <xf borderId="0" fillId="0" fontId="1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/>
    </xf>
    <xf quotePrefix="1" borderId="0" fillId="0" fontId="1" numFmtId="0" xfId="0" applyAlignment="1" applyFont="1">
      <alignment horizontal="center" readingOrder="0"/>
    </xf>
    <xf quotePrefix="1" borderId="1" fillId="0" fontId="1" numFmtId="0" xfId="0" applyAlignment="1" applyBorder="1" applyFont="1">
      <alignment horizontal="center" readingOrder="0"/>
    </xf>
    <xf borderId="0" fillId="3" fontId="1" numFmtId="49" xfId="0" applyAlignment="1" applyFont="1" applyNumberFormat="1">
      <alignment readingOrder="0"/>
    </xf>
    <xf borderId="0" fillId="3" fontId="1" numFmtId="0" xfId="0" applyFont="1"/>
    <xf borderId="0" fillId="5" fontId="1" numFmtId="0" xfId="0" applyFont="1"/>
    <xf borderId="0" fillId="6" fontId="1" numFmtId="0" xfId="0" applyFont="1"/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10" fontId="1" numFmtId="0" xfId="0" applyAlignment="1" applyFill="1" applyFont="1">
      <alignment readingOrder="0"/>
    </xf>
    <xf borderId="0" fillId="8" fontId="1" numFmtId="0" xfId="0" applyAlignment="1" applyFont="1">
      <alignment readingOrder="0"/>
    </xf>
    <xf borderId="0" fillId="11" fontId="1" numFmtId="0" xfId="0" applyAlignment="1" applyFill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3" fillId="0" fontId="8" numFmtId="0" xfId="0" applyBorder="1" applyFont="1"/>
    <xf borderId="4" fillId="0" fontId="8" numFmtId="0" xfId="0" applyBorder="1" applyFont="1"/>
    <xf borderId="2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/>
    </xf>
    <xf borderId="6" fillId="0" fontId="8" numFmtId="0" xfId="0" applyBorder="1" applyFont="1"/>
    <xf borderId="7" fillId="0" fontId="8" numFmtId="0" xfId="0" applyBorder="1" applyFont="1"/>
    <xf borderId="8" fillId="0" fontId="1" numFmtId="0" xfId="0" applyAlignment="1" applyBorder="1" applyFont="1">
      <alignment horizontal="center" readingOrder="0"/>
    </xf>
    <xf borderId="8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9" fillId="0" fontId="8" numFmtId="0" xfId="0" applyBorder="1" applyFont="1"/>
    <xf borderId="0" fillId="0" fontId="9" numFmtId="0" xfId="0" applyAlignment="1" applyFont="1">
      <alignment horizontal="center" readingOrder="0"/>
    </xf>
    <xf borderId="10" fillId="0" fontId="8" numFmtId="0" xfId="0" applyBorder="1" applyFont="1"/>
    <xf borderId="0" fillId="8" fontId="3" numFmtId="0" xfId="0" applyFont="1"/>
    <xf borderId="0" fillId="5" fontId="1" numFmtId="49" xfId="0" applyAlignment="1" applyFont="1" applyNumberFormat="1">
      <alignment readingOrder="0"/>
    </xf>
    <xf borderId="0" fillId="5" fontId="3" numFmtId="0" xfId="0" applyFont="1"/>
    <xf borderId="0" fillId="6" fontId="3" numFmtId="0" xfId="0" applyFont="1"/>
    <xf borderId="11" fillId="0" fontId="1" numFmtId="0" xfId="0" applyBorder="1" applyFont="1"/>
    <xf borderId="12" fillId="0" fontId="1" numFmtId="0" xfId="0" applyBorder="1" applyFont="1"/>
    <xf borderId="12" fillId="0" fontId="1" numFmtId="0" xfId="0" applyAlignment="1" applyBorder="1" applyFont="1">
      <alignment horizontal="center" readingOrder="0"/>
    </xf>
    <xf borderId="0" fillId="5" fontId="10" numFmtId="49" xfId="0" applyAlignment="1" applyFont="1" applyNumberFormat="1">
      <alignment readingOrder="0" vertical="bottom"/>
    </xf>
    <xf borderId="0" fillId="0" fontId="6" numFmtId="0" xfId="0" applyAlignment="1" applyFont="1">
      <alignment vertical="bottom"/>
    </xf>
    <xf borderId="12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0" fillId="5" fontId="2" numFmtId="49" xfId="0" applyAlignment="1" applyFont="1" applyNumberFormat="1">
      <alignment readingOrder="0" shrinkToFit="0" vertical="bottom" wrapText="0"/>
    </xf>
    <xf borderId="0" fillId="0" fontId="10" numFmtId="49" xfId="0" applyAlignment="1" applyFont="1" applyNumberFormat="1">
      <alignment readingOrder="0" vertical="bottom"/>
    </xf>
    <xf borderId="0" fillId="0" fontId="10" numFmtId="49" xfId="0" applyAlignment="1" applyFont="1" applyNumberFormat="1">
      <alignment vertical="bottom"/>
    </xf>
    <xf borderId="12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readingOrder="0" shrinkToFit="0" wrapText="1"/>
    </xf>
    <xf borderId="6" fillId="0" fontId="1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7" fillId="0" fontId="1" numFmtId="0" xfId="0" applyAlignment="1" applyBorder="1" applyFont="1">
      <alignment horizontal="center" readingOrder="0"/>
    </xf>
    <xf quotePrefix="1" borderId="6" fillId="0" fontId="1" numFmtId="0" xfId="0" applyAlignment="1" applyBorder="1" applyFont="1">
      <alignment horizontal="center" readingOrder="0"/>
    </xf>
    <xf borderId="7" fillId="0" fontId="1" numFmtId="0" xfId="0" applyAlignment="1" applyBorder="1" applyFont="1">
      <alignment horizontal="center" readingOrder="0" shrinkToFit="0" wrapText="1"/>
    </xf>
    <xf quotePrefix="1" borderId="7" fillId="0" fontId="1" numFmtId="0" xfId="0" applyAlignment="1" applyBorder="1" applyFont="1">
      <alignment horizontal="center" readingOrder="0" shrinkToFit="0" wrapText="1"/>
    </xf>
    <xf borderId="0" fillId="0" fontId="11" numFmtId="0" xfId="0" applyAlignment="1" applyFont="1">
      <alignment horizontal="center" readingOrder="0"/>
    </xf>
    <xf borderId="0" fillId="0" fontId="6" numFmtId="0" xfId="0" applyAlignment="1" applyFont="1">
      <alignment readingOrder="0" vertical="bottom"/>
    </xf>
    <xf borderId="0" fillId="12" fontId="4" numFmtId="0" xfId="0" applyFill="1" applyFont="1"/>
    <xf borderId="0" fillId="11" fontId="4" numFmtId="0" xfId="0" applyFont="1"/>
    <xf borderId="13" fillId="0" fontId="6" numFmtId="0" xfId="0" applyAlignment="1" applyBorder="1" applyFont="1">
      <alignment readingOrder="0" vertical="bottom"/>
    </xf>
    <xf borderId="13" fillId="13" fontId="4" numFmtId="0" xfId="0" applyBorder="1" applyFill="1" applyFont="1"/>
    <xf borderId="13" fillId="0" fontId="1" numFmtId="0" xfId="0" applyAlignment="1" applyBorder="1" applyFont="1">
      <alignment horizontal="center" readingOrder="0"/>
    </xf>
    <xf borderId="0" fillId="13" fontId="4" numFmtId="0" xfId="0" applyFont="1"/>
    <xf borderId="0" fillId="14" fontId="6" numFmtId="0" xfId="0" applyAlignment="1" applyFill="1" applyFont="1">
      <alignment readingOrder="0" vertical="bottom"/>
    </xf>
    <xf borderId="0" fillId="13" fontId="1" numFmtId="0" xfId="0" applyAlignment="1" applyFont="1">
      <alignment readingOrder="0"/>
    </xf>
    <xf borderId="1" fillId="13" fontId="1" numFmtId="0" xfId="0" applyAlignment="1" applyBorder="1" applyFont="1">
      <alignment readingOrder="0"/>
    </xf>
    <xf borderId="0" fillId="14" fontId="1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2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/>
    </xf>
  </cellXfs>
  <cellStyles count="1">
    <cellStyle xfId="0" name="Normal" builtinId="0"/>
  </cellStyles>
  <dxfs count="4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ocumenttasks/documenttask3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Stefan Milenković" id="{ddf91cde-5cdc-4c40-bee2-c7acc2976426}" providerId="google-sheets"/>
  <x18tc:person displayName="Милица Карличић" id="{b1234ce0-b858-4ef0-9589-cb83f99de2ed}" providerId="google-sheets"/>
  <x18tc:person displayName="Vladimir Kuzmanovic" id="{9deb41d7-b2f5-4c62-be9b-e48ba2d1ccb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33" dT="2026-02-27T12:03:10.00" personId="{b1234ce0-b858-4ef0-9589-cb83f99de2ed}" id="{6bdac746-9e16-4433-8632-695eeef08cf3}" done="0">
    <x18tc:text xml:space="preserve">Nema dereferenciranja</x18tc:text>
  </x18tc:threadedComment>
  <x18tc:threadedComment ref="D29" dT="2026-02-26T15:48:59.00" personId="{9deb41d7-b2f5-4c62-be9b-e48ba2d1ccb1}" id="{0d1a3288-e424-465c-816a-25c1b5378609}" done="0">
    <x18tc:text xml:space="preserve">sintaksne greske</x18tc:text>
  </x18tc:threadedComment>
  <x18tc:threadedComment ref="F12" dT="2026-02-27T12:02:36.00" personId="{ddf91cde-5cdc-4c40-bee2-c7acc2976426}" id="{e76376b5-efe3-415e-98cc-8d626010cb9e}" done="0">
    <x18tc:text xml:space="preserve">Вредност из променљивих се плитко копира.</x18tc:text>
  </x18tc:threadedComment>
  <x18tc:threadedComment ref="E29" dT="2026-02-26T15:49:14.00" personId="{9deb41d7-b2f5-4c62-be9b-e48ba2d1ccb1}" id="{70c1c510-9dde-4f76-bd40-9a79b0d4b020}" done="0">
    <x18tc:text xml:space="preserve">pogresno koriscenje tipova</x18tc:text>
  </x18tc:threadedComment>
  <x18tc:threadedComment ref="D23" dT="2026-02-26T15:17:16.00" personId="{9deb41d7-b2f5-4c62-be9b-e48ba2d1ccb1}" id="{ee62b382-58e4-412c-8832-bab03b2d9614}" done="0">
    <x18tc:text xml:space="preserve">inverzija prioriteta</x18tc:text>
  </x18tc:threadedComment>
  <x18tc:threadedComment ref="K29" dT="2026-02-26T15:50:22.00" personId="{9deb41d7-b2f5-4c62-be9b-e48ba2d1ccb1}" id="{febc3faa-6dd7-4021-b940-c090def0efa9}" done="0">
    <x18tc:text xml:space="preserve">nepotpuno</x18tc:text>
  </x18tc:threadedComment>
  <x18tc:threadedComment ref="N11" dT="2026-02-27T11:08:07.00" personId="{ddf91cde-5cdc-4c40-bee2-c7acc2976426}" id="{cf116941-1193-402b-a2f1-483dde61893a}" done="0">
    <x18tc:text xml:space="preserve">Множење скаларом треба да понавља вектор више пута.</x18tc:text>
  </x18tc:threadedComment>
  <x18tc:threadedComment ref="F29" dT="2026-02-26T15:49:22.00" personId="{9deb41d7-b2f5-4c62-be9b-e48ba2d1ccb1}" id="{99e2da9e-96a4-41c7-a7cc-f27c775281f8}" done="0">
    <x18tc:text xml:space="preserve">ne prevodi se</x18tc:text>
  </x18tc:threadedComment>
  <x18tc:threadedComment ref="H29" dT="2026-02-26T15:50:03.00" personId="{9deb41d7-b2f5-4c62-be9b-e48ba2d1ccb1}" id="{e2c426d6-4497-4fda-ba69-8c3113ba852f}" done="0">
    <x18tc:text xml:space="preserve">nedostaju stringovi</x18tc:text>
  </x18tc:threadedComment>
  <x18tc:threadedComment ref="G14" dT="2026-02-27T12:30:27.00" personId="{ddf91cde-5cdc-4c40-bee2-c7acc2976426}" id="{54092a28-5f76-415c-8bd8-0b52cb88f0c8}" done="0">
    <x18tc:text xml:space="preserve">Индексирање вектора ниском.</x18tc:text>
  </x18tc:threadedComment>
  <x18tc:threadedComment ref="R11" dT="2026-02-27T11:17:48.00" personId="{ddf91cde-5cdc-4c40-bee2-c7acc2976426}" id="{351c5f04-ba6f-4996-bedb-88dd3d79876b}" done="0">
    <x18tc:text xml:space="preserve">Нема ослобађања меморије сачуваних променљивих.</x18tc:text>
  </x18tc:threadedComment>
  <x18tc:threadedComment ref="D12" dT="2026-02-27T11:24:25.00" personId="{ddf91cde-5cdc-4c40-bee2-c7acc2976426}" id="{69f85ac6-5aaa-4ea9-9916-d3845b9eb000}" done="0">
    <x18tc:text xml:space="preserve">Не игноришу се коментари.</x18tc:text>
  </x18tc:threadedComment>
  <x18tc:threadedComment ref="E14" dT="2026-02-27T12:25:47.00" personId="{ddf91cde-5cdc-4c40-bee2-c7acc2976426}" id="{2718d142-b114-4667-8cba-1865179766b1}" done="0">
    <x18tc:text xml:space="preserve">Није омогућена додела идентификатора. Грешка код низања бројева јер није дозвоњена листа са једним елементом.</x18tc:text>
  </x18tc:threadedComment>
  <x18tc:threadedComment ref="R32" dT="2026-02-26T15:58:56.00" personId="{9deb41d7-b2f5-4c62-be9b-e48ba2d1ccb1}" id="{66d2e5b5-5b87-4ba4-ab78-76d4a269d2b2}" done="0">
    <x18tc:text xml:space="preserve">curi na operacijama</x18tc:text>
  </x18tc:threadedComment>
  <x18tc:threadedComment ref="F14" dT="2026-02-27T12:30:19.00" personId="{ddf91cde-5cdc-4c40-bee2-c7acc2976426}" id="{7cda472e-8892-409e-96a1-c34b0e48dcfc}" done="0">
    <x18tc:text xml:space="preserve">Индексирање вектора ниском.</x18tc:text>
  </x18tc:threadedComment>
  <x18tc:threadedComment ref="R12" dT="2026-02-27T11:46:53.00" personId="{ddf91cde-5cdc-4c40-bee2-c7acc2976426}" id="{a9ad466d-8706-46f6-8943-4df74851e622}" done="0">
    <x18tc:text xml:space="preserve">Нема ослобађања меморије код ниски на више места, док се код изградње низа бројева ослобађа погрешно.</x18tc:text>
  </x18tc:threadedComment>
  <x18tc:threadedComment ref="T36" dT="2026-02-27T12:05:47.00" personId="{b1234ce0-b858-4ef0-9589-cb83f99de2ed}" id="{64a0814a-1b5f-4122-b264-9a6e80da1512}" done="0">
    <x18tc:text xml:space="preserve">$$ = naredbe izostavljeno kod pravila niz_naredbi: naredba ;</x18tc:text>
  </x18tc:threadedComment>
  <x18tc:threadedComment ref="D13" dT="2026-02-27T11:50:59.00" personId="{ddf91cde-5cdc-4c40-bee2-c7acc2976426}" id="{5137df05-e806-4c04-a2d0-e6b7c9d26697}" done="0">
    <x18tc:text xml:space="preserve">Ниске могу да садрже и белине и друге карактере, не само слова.</x18tc:text>
  </x18tc:threadedComment>
  <x18tc:threadedComment ref="U36" dT="2026-02-27T12:06:12.00" personId="{b1234ce0-b858-4ef0-9589-cb83f99de2ed}" id="{169a172f-07db-414c-ab77-0053b4b429d7}" done="0">
    <x18tc:text xml:space="preserve">provera da li je m_operand != nullptr i ako da, onda interpret</x18tc:text>
  </x18tc:threadedComment>
  <x18tc:threadedComment ref="G6" dT="2026-02-27T06:42:06.00" personId="{ddf91cde-5cdc-4c40-bee2-c7acc2976426}" id="{ca839fa8-13cd-41e6-b5cd-881c258e907c}" done="0">
    <x18tc:text xml:space="preserve">Нису int * и std::vector&lt;int&gt; исто.</x18tc:text>
  </x18tc:threadedComment>
  <x18tc:threadedComment ref="F6" dT="2026-02-27T06:41:42.00" personId="{ddf91cde-5cdc-4c40-bee2-c7acc2976426}" id="{718cc668-3b80-4808-b5e7-624bce1ce237}" done="0">
    <x18tc:text xml:space="preserve">Нису int * и std::vector&lt;int&gt; исто.</x18tc:text>
  </x18tc:threadedComment>
  <x18tc:threadedComment ref="H12" dT="2026-02-27T11:38:01.00" personId="{ddf91cde-5cdc-4c40-bee2-c7acc2976426}" id="{fb66fae4-ea4c-4aa1-a720-66db8e859059}" done="0">
    <x18tc:text xml:space="preserve">Није омогућено штампање произвољног израза.</x18tc:text>
  </x18tc:threadedComment>
  <x18tc:threadedComment ref="R13" dT="2026-02-27T12:03:39.00" personId="{ddf91cde-5cdc-4c40-bee2-c7acc2976426}" id="{5cf0a642-1d79-4907-ae47-e20ab74b44d6}" done="0">
    <x18tc:text xml:space="preserve">Нема ослобађања мапе са променљивама и на више места недостаје позив деструктора.</x18tc:text>
  </x18tc:threadedComment>
  <x18tc:threadedComment ref="E6" dT="2026-02-27T06:38:26.00" personId="{ddf91cde-5cdc-4c40-bee2-c7acc2976426}" id="{ff47e320-13c8-4de0-ac16-fb656889444c}" done="0">
    <x18tc:text xml:space="preserve">Непотпун bison фајл.</x18tc:text>
  </x18tc:threadedComment>
  <x18tc:threadedComment ref="F13" dT="2026-02-27T12:02:10.00" personId="{ddf91cde-5cdc-4c40-bee2-c7acc2976426}" id="{66d96247-15bd-4c47-a6ff-95503fd0af33}" done="0">
    <x18tc:text xml:space="preserve">Вредност из променљивих се плитко копира.</x18tc:text>
  </x18tc:threadedComment>
  <x18tc:threadedComment ref="J13" dT="2026-02-27T11:56:43.00" personId="{ddf91cde-5cdc-4c40-bee2-c7acc2976426}" id="{d1782e99-d1c4-4bee-8db7-d15f9718b8e6}" done="0">
    <x18tc:text xml:space="preserve">Нема дереференцирања показивача.</x18tc:text>
  </x18tc:threadedComment>
  <x18tc:threadedComment ref="D33" dT="2026-02-27T12:00:05.00" personId="{b1234ce0-b858-4ef0-9589-cb83f99de2ed}" id="{31979db1-c3c8-4adc-9566-edb942695dcd}" done="0">
    <x18tc:text xml:space="preserve">U lekseru nedostaju jednokarakterski tokeni</x18tc:text>
  </x18tc:threadedComment>
  <x18tc:threadedComment ref="E39" dT="2026-02-27T12:14:46.00" personId="{b1234ce0-b858-4ef0-9589-cb83f99de2ed}" id="{7c32c31d-b478-4e98-95be-0c53f364e23d}" done="0">
    <x18tc:text xml:space="preserve">Nisu dobra pravila za opisivanje liste</x18tc:text>
  </x18tc:threadedComment>
  <x18tc:threadedComment ref="M14" dT="2026-02-27T12:39:41.00" personId="{ddf91cde-5cdc-4c40-bee2-c7acc2976426}" id="{435cb0a9-bde8-430b-8c3b-8cb61632461a}" done="0">
    <x18tc:text xml:space="preserve">Користи се мапа променљивих погрешно.</x18tc:text>
  </x18tc:threadedComment>
  <x18tc:threadedComment ref="H39" dT="2026-02-27T12:18:18.00" personId="{b1234ce0-b858-4ef0-9589-cb83f99de2ed}" id="{5eadeb97-a5c8-4b2b-b09f-107af70c536c}" done="0">
    <x18tc:text xml:space="preserve">Trebalo bi pokriti ispis vise oblika izraza</x18tc:text>
  </x18tc:threadedComment>
  <x18tc:threadedComment ref="N14" dT="2026-02-27T12:39:47.00" personId="{ddf91cde-5cdc-4c40-bee2-c7acc2976426}" id="{53bce105-78e5-420f-a801-b790da9683a3}" done="0">
    <x18tc:text xml:space="preserve">Користи се мапа променљивих погрешно.</x18tc:text>
  </x18tc:threadedComment>
  <x18tc:threadedComment ref="H14" dT="2026-02-27T12:30:58.00" personId="{ddf91cde-5cdc-4c40-bee2-c7acc2976426}" id="{cac3a72b-f2e3-4f31-b342-0bd5e71600c7}" done="0">
    <x18tc:text xml:space="preserve">Грешка код исписивања листе бројева.</x18tc:text>
  </x18tc:threadedComment>
  <x18tc:threadedComment ref="AD13" dT="2026-02-27T12:14:35.00" personId="{ddf91cde-5cdc-4c40-bee2-c7acc2976426}" id="{b511efd8-5ec7-464d-b1e7-91b27dbc0506}" done="0">
    <x18tc:text xml:space="preserve">Нису комплетне акције.</x18tc:text>
  </x18tc:threadedComment>
  <x18tc:threadedComment ref="D14" dT="2026-02-27T12:21:51.00" personId="{ddf91cde-5cdc-4c40-bee2-c7acc2976426}" id="{96ae8996-e362-41ed-ba05-3d527c1e006d}" done="0">
    <x18tc:text xml:space="preserve">Нема препознавања коментара и  ниски. Специјални карактери нису добро обрађени.</x18tc:text>
  </x18tc:threadedComment>
  <x18tc:threadedComment ref="J14" dT="2026-02-27T12:44:41.00" personId="{ddf91cde-5cdc-4c40-bee2-c7acc2976426}" id="{98a7b67a-fca1-4924-aa12-a6e7250d9921}" done="0">
    <x18tc:text xml:space="preserve">Нема дереференцијарња ниски и постоји погрешно индексирање вектора ниском.</x18tc:text>
  </x18tc:threadedComment>
  <x18tc:threadedComment ref="N6" dT="2026-02-27T06:45:44.00" personId="{ddf91cde-5cdc-4c40-bee2-c7acc2976426}" id="{c88092f8-6560-4088-9d96-3952f184a972}" done="0">
    <x18tc:text xml:space="preserve">Није дереференциран показивач на ниску.</x18tc:text>
  </x18tc:threadedComment>
  <x18tc:threadedComment ref="I39" dT="2026-02-27T12:18:43.00" personId="{b1234ce0-b858-4ef0-9589-cb83f99de2ed}" id="{d43149e4-aaa3-47d4-9daf-69d9f5a42dbe}" done="0">
    <x18tc:text xml:space="preserve">Nema dereferenciranja</x18tc:text>
  </x18tc:threadedComment>
  <x18tc:threadedComment ref="P14" dT="2026-02-27T12:40:41.00" personId="{ddf91cde-5cdc-4c40-bee2-c7acc2976426}" id="{d9dbf71a-43b9-4dcf-91f9-0e84e88d2535}" done="0">
    <x18tc:text xml:space="preserve">Погрешно индексирање вектора ниском.</x18tc:text>
  </x18tc:threadedComment>
  <x18tc:threadedComment ref="M6" dT="2026-02-27T06:45:37.00" personId="{ddf91cde-5cdc-4c40-bee2-c7acc2976426}" id="{98ef6b0f-9ef5-45f9-a920-6081ab08ff44}" done="0">
    <x18tc:text xml:space="preserve">Није дереференциран показивач на ниску.</x18tc:text>
  </x18tc:threadedComment>
  <x18tc:threadedComment ref="R14" dT="2026-02-27T12:42:38.00" personId="{ddf91cde-5cdc-4c40-bee2-c7acc2976426}" id="{a25eb487-666c-414e-81e8-c0b2d8c78e77}" done="0">
    <x18tc:text xml:space="preserve">Нема ослобађања мапе променљивих и недостаје доста позива дестуктора.</x18tc:text>
  </x18tc:threadedComment>
  <x18tc:threadedComment ref="J6" dT="2026-02-27T06:43:23.00" personId="{ddf91cde-5cdc-4c40-bee2-c7acc2976426}" id="{ce58765a-5aab-4762-93e4-0512bc55e9d1}" done="0">
    <x18tc:text xml:space="preserve">Нису int * и std::vector&lt;int&gt; исто.</x18tc:text>
  </x18tc:threadedComment>
  <x18tc:threadedComment ref="D6" dT="2026-02-27T06:36:39.00" personId="{ddf91cde-5cdc-4c40-bee2-c7acc2976426}" id="{2bc591d9-3857-4ed3-b9e4-aa6069e504ec}" done="0">
    <x18tc:text xml:space="preserve">Недостаје обрада коментара и неких специјалних карактера.</x18tc:text>
  </x18tc:threadedComment>
  <x18tc:threadedComment ref="AD5" dT="2026-02-27T06:27:54.00" personId="{ddf91cde-5cdc-4c40-bee2-c7acc2976426}" id="{2b7e8411-327a-4535-aaa4-2017151e1350}" done="0">
    <x18tc:text xml:space="preserve">Недостаје одговарајућа конверзија током парсирања чвора за листу бројева/наредби.</x18tc:text>
  </x18tc:threadedComment>
  <x18tc:threadedComment ref="Q6" dT="2026-02-27T06:47:32.00" personId="{ddf91cde-5cdc-4c40-bee2-c7acc2976426}" id="{c5db4d41-99f3-4574-9d8d-36b8a1b36226}" done="0">
    <x18tc:text xml:space="preserve">Нема обраде грешака у лексеру.</x18tc:text>
  </x18tc:threadedComment>
  <x18tc:threadedComment ref="AB5" dT="2026-02-27T06:26:42.00" personId="{ddf91cde-5cdc-4c40-bee2-c7acc2976426}" id="{74d1e035-4b2e-413d-bc6b-87db3f86b4f0}" done="0">
    <x18tc:text xml:space="preserve">Нема дефиниције у cpp фајлу.</x18tc:text>
  </x18tc:threadedComment>
  <x18tc:threadedComment ref="P6" dT="2026-02-27T06:46:07.00" personId="{ddf91cde-5cdc-4c40-bee2-c7acc2976426}" id="{089f0bc0-af1a-47dd-868b-9f820b7982b0}" done="0">
    <x18tc:text xml:space="preserve">Није дереференциран показивач на ниску.</x18tc:text>
  </x18tc:threadedComment>
  <x18tc:threadedComment ref="D8" dT="2026-02-27T07:08:18.00" personId="{ddf91cde-5cdc-4c40-bee2-c7acc2976426}" id="{6f9a37ea-6ede-4f9a-b95e-713171b7c2a2}" done="0">
    <x18tc:text xml:space="preserve">Недостају неки специјални карактери.</x18tc:text>
  </x18tc:threadedComment>
  <x18tc:threadedComment ref="L23" dT="2026-02-26T15:18:40.00" personId="{9deb41d7-b2f5-4c62-be9b-e48ba2d1ccb1}" id="{efc44932-bb45-4803-97bb-ac58ae5b6f40}" done="0">
    <x18tc:text xml:space="preserve">pogresno definisani</x18tc:text>
  </x18tc:threadedComment>
  <x18tc:threadedComment ref="K17" dT="2026-02-26T14:30:35.00" personId="{9deb41d7-b2f5-4c62-be9b-e48ba2d1ccb1}" id="{533746e2-0399-4144-ab3e-73cf1e4c6560}" done="0">
    <x18tc:text xml:space="preserve">nepotrebno komplikovanje</x18tc:text>
  </x18tc:threadedComment>
  <x18tc:threadedComment ref="K8" dT="2026-02-27T07:13:33.00" personId="{ddf91cde-5cdc-4c40-bee2-c7acc2976426}" id="{0a1214d0-639e-4879-9c23-3149d01362c1}" done="0">
    <x18tc:text xml:space="preserve">Множење није добро написано.</x18tc:text>
  </x18tc:threadedComment>
  <x18tc:threadedComment ref="F16" dT="2026-02-26T14:23:59.00" personId="{9deb41d7-b2f5-4c62-be9b-e48ba2d1ccb1}" id="{8462a394-bd56-403d-bb83-c13123f5daae}" done="0">
    <x18tc:text xml:space="preserve">upravljanje mapom</x18tc:text>
  </x18tc:threadedComment>
  <x18tc:threadedComment ref="N10" dT="2026-02-27T07:56:35.00" personId="{ddf91cde-5cdc-4c40-bee2-c7acc2976426}" id="{0924d6d4-a7d9-4679-85a4-a674858fefb2}" done="0">
    <x18tc:text xml:space="preserve">Множење скаларом треба да понавља вектор више пута.</x18tc:text>
  </x18tc:threadedComment>
  <x18tc:threadedComment ref="D24" dT="2026-02-26T15:22:38.00" personId="{9deb41d7-b2f5-4c62-be9b-e48ba2d1ccb1}" id="{911e0075-1f29-4159-aea7-7bed7af67ad4}" done="0">
    <x18tc:text xml:space="preserve">pogresna upotreba .</x18tc:text>
  </x18tc:threadedComment>
  <x18tc:threadedComment ref="F17" dT="2026-02-26T14:29:25.00" personId="{9deb41d7-b2f5-4c62-be9b-e48ba2d1ccb1}" id="{3f36432e-b43c-42e5-8fe9-40a1ca546a4b}" done="0">
    <x18tc:text xml:space="preserve">mapi je dodeljen pokazivac na lokalnu promenljivu.</x18tc:text>
  </x18tc:threadedComment>
  <x18tc:threadedComment ref="E10" dT="2026-02-27T07:45:04.00" personId="{ddf91cde-5cdc-4c40-bee2-c7acc2976426}" id="{f265d389-c40f-4d22-9830-f57c652d724a}" done="0">
    <x18tc:text xml:space="preserve">Обрнут редослед читања наредби и бројева у листи.</x18tc:text>
  </x18tc:threadedComment>
  <x18tc:threadedComment ref="E24" dT="2026-02-26T15:26:43.00" personId="{9deb41d7-b2f5-4c62-be9b-e48ba2d1ccb1}" id="{74fd32b3-965f-4ef1-a492-cf3cf77e6c98}" done="0">
    <x18tc:text xml:space="preserve">nedostaje podrska za konstante</x18tc:text>
  </x18tc:threadedComment>
  <x18tc:threadedComment ref="M17" dT="2026-02-26T14:31:44.00" personId="{9deb41d7-b2f5-4c62-be9b-e48ba2d1ccb1}" id="{4494e18d-8c29-4137-80be-97036991ec9f}" done="0">
    <x18tc:text xml:space="preserve">neadekvatna upotreba pokazivaca</x18tc:text>
  </x18tc:threadedComment>
  <x18tc:threadedComment ref="P17" dT="2026-02-26T14:32:50.00" personId="{9deb41d7-b2f5-4c62-be9b-e48ba2d1ccb1}" id="{c26eaec7-a2e2-4aef-abf2-ada99eb15774}" done="0">
    <x18tc:text xml:space="preserve">neadekvatna upotreba pokazivaca</x18tc:text>
  </x18tc:threadedComment>
  <x18tc:threadedComment ref="X5" dT="2026-02-27T06:23:36.00" personId="{ddf91cde-5cdc-4c40-bee2-c7acc2976426}" id="{481c2779-0056-4467-bb2c-201f3cf3f5a6}" done="0">
    <x18tc:text xml:space="preserve">Нема дефиниције у cpp фајлу.</x18tc:text>
  </x18tc:threadedComment>
  <x18tc:threadedComment ref="F24" dT="2026-02-26T15:27:05.00" personId="{9deb41d7-b2f5-4c62-be9b-e48ba2d1ccb1}" id="{cc3018c5-45d2-400c-a350-b2258c8965c4}" done="0">
    <x18tc:text xml:space="preserve">greska u kreiranju listi</x18tc:text>
  </x18tc:threadedComment>
  <x18tc:threadedComment ref="D5" dT="2026-02-27T06:04:43.00" personId="{ddf91cde-5cdc-4c40-bee2-c7acc2976426}" id="{e13fca8d-b1b4-4d45-94c2-012a6b5edabf}" done="0">
    <x18tc:text xml:space="preserve">Не игноришу се коментари</x18tc:text>
  </x18tc:threadedComment>
  <x18tc:threadedComment ref="M26" dT="2026-02-26T15:38:43.00" personId="{9deb41d7-b2f5-4c62-be9b-e48ba2d1ccb1}" id="{215c7204-f11b-490a-a0ad-3af9a65f9e8f}" done="0">
    <x18tc:text xml:space="preserve">sitna greska u tipovima</x18tc:text>
  </x18tc:threadedComment>
  <x18tc:threadedComment ref="T5" dT="2026-02-27T06:20:12.00" personId="{ddf91cde-5cdc-4c40-bee2-c7acc2976426}" id="{f09a77e6-19db-4bd5-8341-a7d669fd8d0e}" done="0">
    <x18tc:text xml:space="preserve">Нема дефиниције у cpp фајлу</x18tc:text>
  </x18tc:threadedComment>
  <x18tc:threadedComment ref="H28" dT="2026-02-26T15:44:35.00" personId="{9deb41d7-b2f5-4c62-be9b-e48ba2d1ccb1}" id="{c1ef3805-ae3e-498f-a8a0-6f66ab4cee60}" done="0">
    <x18tc:text xml:space="preserve">nepotrebno komplikovanje</x18tc:text>
  </x18tc:threadedComment>
  <x18tc:threadedComment ref="W5" dT="2026-02-27T06:23:21.00" personId="{ddf91cde-5cdc-4c40-bee2-c7acc2976426}" id="{0027ca48-9409-4790-80a0-dafb1304cb37}" done="0">
    <x18tc:text xml:space="preserve">Нема дефиниције у cpp фајлу</x18tc:text>
  </x18tc:threadedComment>
  <x18tc:threadedComment ref="D25" dT="2026-02-26T15:31:24.00" personId="{9deb41d7-b2f5-4c62-be9b-e48ba2d1ccb1}" id="{39799d12-3eba-4943-96c0-9c217b1474d7}" done="0">
    <x18tc:text xml:space="preserve">sitne greske</x18tc:text>
  </x18tc:threadedComment>
  <x18tc:threadedComment ref="F25" dT="2026-02-26T15:32:01.00" personId="{9deb41d7-b2f5-4c62-be9b-e48ba2d1ccb1}" id="{4f5c5849-cdab-4dbd-aa54-c771f1b2f43c}" done="0">
    <x18tc:text xml:space="preserve">ne prevodi se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8" dT="2026-03-16T00:46:34.00" personId="{ddf91cde-5cdc-4c40-bee2-c7acc2976426}" id="{d27b3a38-9374-4298-8c37-7cc5f706a944}" done="0">
    <x18tc:text xml:space="preserve">Грешка приликом препознавања коментара.</x18tc:text>
  </x18tc:threadedComment>
  <x18tc:threadedComment ref="E8" dT="2026-03-16T00:44:04.00" personId="{ddf91cde-5cdc-4c40-bee2-c7acc2976426}" id="{5c6a3afa-1c72-424c-ae90-1036ddec8652}" done="0">
    <x18tc:text xml:space="preserve">Правило за вредност мапе по кључу је на погрешном месту.</x18tc:text>
  </x18tc:threadedComment>
  <x18tc:threadedComment ref="G18" dT="2026-03-14T23:10:55.00" personId="{9deb41d7-b2f5-4c62-be9b-e48ba2d1ccb1}" id="{c41e0449-1c7a-4385-a975-3ab25d3759c2}" done="0">
    <x18tc:text xml:space="preserve">konflikt tipova</x18tc:text>
  </x18tc:threadedComment>
  <x18tc:threadedComment ref="G16" dT="2026-03-14T23:02:43.00" personId="{9deb41d7-b2f5-4c62-be9b-e48ba2d1ccb1}" id="{98ede195-c0a8-4a81-819f-5fc41c69b498}" done="0">
    <x18tc:text xml:space="preserve">seg fault, inicijalizacija pokazivaca lokalnom promenljivom.</x18tc:text>
  </x18tc:threadedComment>
  <x18tc:threadedComment ref="D16" dT="2026-03-14T23:01:31.00" personId="{9deb41d7-b2f5-4c62-be9b-e48ba2d1ccb1}" id="{6784e7dc-c9ec-4c48-ab40-1e9a95e3bfab}" done="0">
    <x18tc:text xml:space="preserve">inverzija</x18tc:text>
  </x18tc:threadedComment>
  <x18tc:threadedComment ref="G15" dT="2026-03-14T22:59:12.00" personId="{9deb41d7-b2f5-4c62-be9b-e48ba2d1ccb1}" id="{69739fa7-2066-47dc-b709-2a7f18c22447}" done="0">
    <x18tc:text xml:space="preserve">konflikt tipova</x18tc:text>
  </x18tc:threadedComment>
  <x18tc:threadedComment ref="G14" dT="2026-03-14T22:56:46.00" personId="{9deb41d7-b2f5-4c62-be9b-e48ba2d1ccb1}" id="{8ee9dbe0-985d-45ba-82d8-492c83cb31ec}" done="0">
    <x18tc:text xml:space="preserve">konflikt tipova</x18tc:text>
  </x18tc:threadedComment>
  <x18tc:threadedComment ref="J21" dT="2026-03-14T23:21:26.00" personId="{9deb41d7-b2f5-4c62-be9b-e48ba2d1ccb1}" id="{67c350a5-dc34-4cd1-9407-cbc0a7ed0452}" done="0">
    <x18tc:text xml:space="preserve">moguce je samo stampanje id-a</x18tc:text>
  </x18tc:threadedComment>
  <x18tc:threadedComment ref="G13" dT="2026-03-14T22:53:30.00" personId="{9deb41d7-b2f5-4c62-be9b-e48ba2d1ccb1}" id="{a7eecb2b-ab0d-443a-ad78-e1e009f4d1a5}" done="0">
    <x18tc:text xml:space="preserve">konflikt tipova</x18tc:text>
  </x18tc:threadedComment>
  <x18tc:threadedComment ref="M20" dT="2026-03-14T23:18:19.00" personId="{9deb41d7-b2f5-4c62-be9b-e48ba2d1ccb1}" id="{2840e3f3-78b3-4998-87a0-b151bff611bd}" done="0">
    <x18tc:text xml:space="preserve">na pogresnom mestu</x18tc:text>
  </x18tc:threadedComment>
  <x18tc:threadedComment ref="J20" dT="2026-03-14T23:17:50.00" personId="{9deb41d7-b2f5-4c62-be9b-e48ba2d1ccb1}" id="{ba573383-43ec-432f-a2ad-a1c93b32c814}" done="0">
    <x18tc:text xml:space="preserve">hardkodiranje</x18tc:text>
  </x18tc:threadedComment>
  <x18tc:threadedComment ref="F11" dT="2026-03-14T22:35:21.00" personId="{9deb41d7-b2f5-4c62-be9b-e48ba2d1ccb1}" id="{d6a70232-c6f9-41ff-b0cf-118f66756252}" done="0">
    <x18tc:text xml:space="preserve">ne prevodi se, neupareni tipovi u bisonu</x18tc:text>
  </x18tc:threadedComment>
  <x18tc:threadedComment ref="E11" dT="2026-03-14T22:34:14.00" personId="{9deb41d7-b2f5-4c62-be9b-e48ba2d1ccb1}" id="{d08f7903-db9a-4d10-9e16-6d843bd6f8b6}" done="0">
    <x18tc:text xml:space="preserve">hardkodiranje test primera</x18tc:text>
  </x18tc:threadedComment>
  <x18tc:threadedComment ref="P8" dT="2026-03-16T01:03:01.00" personId="{ddf91cde-5cdc-4c40-bee2-c7acc2976426}" id="{2806ba30-392e-44d7-a9ab-db59cd21e0c0}" done="0">
    <x18tc:text xml:space="preserve">Дозвоњено је само позивање над индентификаторима.</x18tc:text>
  </x18tc:threadedComment>
  <x18tc:threadedComment ref="E10" dT="2026-03-14T22:26:42.00" personId="{9deb41d7-b2f5-4c62-be9b-e48ba2d1ccb1}" id="{6d130b1f-2635-471f-a021-44c324e0dacb}" done="0">
    <x18tc:text xml:space="preserve">nepotrebno viseznacno, ne odgovara strukturi jezika</x18tc:text>
  </x18tc:threadedComment>
  <x18tc:threadedComment ref="V8" dT="2026-03-16T01:03:30.00" personId="{ddf91cde-5cdc-4c40-bee2-c7acc2976426}" id="{958a6aef-509a-49f3-b09f-26a50dfcb841}" done="0">
    <x18tc:text xml:space="preserve">Празне акције.</x18tc:text>
  </x18tc:threadedComment>
  <x18tc:threadedComment ref="D10" dT="2026-03-14T22:23:17.00" personId="{9deb41d7-b2f5-4c62-be9b-e48ba2d1ccb1}" id="{6b124dce-a510-487a-9946-1eb1d10c510f}" done="0">
    <x18tc:text xml:space="preserve">inverzija</x18tc:text>
  </x18tc:threadedComment>
  <x18tc:threadedComment ref="E9" dT="2026-03-16T01:22:15.00" personId="{ddf91cde-5cdc-4c40-bee2-c7acc2976426}" id="{b4cd67f3-0073-41d5-866c-8137644cf2f1}" done="0">
    <x18tc:text xml:space="preserve">Недостаје запета у правилу за мапу (низ парова).</x18tc:text>
  </x18tc:threadedComment>
  <x18tc:threadedComment ref="Y7" dT="2026-03-15T23:33:08.00" personId="{ddf91cde-5cdc-4c40-bee2-c7acc2976426}" id="{512e15fd-8643-48fb-9072-03a7455dc598}" done="0">
    <x18tc:text xml:space="preserve">Непотпуна дефинија.</x18tc:text>
  </x18tc:threadedComment>
  <x18tc:threadedComment ref="E20" dT="2026-03-14T23:17:16.00" personId="{9deb41d7-b2f5-4c62-be9b-e48ba2d1ccb1}" id="{4d034bc2-b543-40b5-9955-335de5e02760}" done="0">
    <x18tc:text xml:space="preserve">hardkodirani primeri</x18tc:text>
  </x18tc:threadedComment>
  <x18tc:threadedComment ref="V7" dT="2026-03-15T23:27:14.00" personId="{ddf91cde-5cdc-4c40-bee2-c7acc2976426}" id="{9f506edc-122d-4aad-88a8-e8ee25f260c9}" done="0">
    <x18tc:text xml:space="preserve">Нема ослобађања меморије за ниске.</x18tc:text>
  </x18tc:threadedComment>
  <x18tc:threadedComment ref="D20" dT="2026-03-14T23:16:49.00" personId="{9deb41d7-b2f5-4c62-be9b-e48ba2d1ccb1}" id="{a2c04898-3ebd-4da9-88c1-96982e6ab4e4}" done="0">
    <x18tc:text xml:space="preserve">inverzija, id hardkodiranna osnovu primera</x18tc:text>
  </x18tc:threadedComment>
  <x18tc:threadedComment ref="W7" dT="2026-03-15T23:32:25.00" personId="{ddf91cde-5cdc-4c40-bee2-c7acc2976426}" id="{5ec74e33-b9ef-4225-9aed-50c34dd3f888}" done="0">
    <x18tc:text xml:space="preserve">Нема дефиниције.</x18tc:text>
  </x18tc:threadedComment>
  <x18tc:threadedComment ref="G19" dT="2026-03-14T23:14:08.00" personId="{9deb41d7-b2f5-4c62-be9b-e48ba2d1ccb1}" id="{2496f281-53b1-46b0-aa7c-53cd3208a2ff}" done="0">
    <x18tc:text xml:space="preserve">konflikt tipova</x18tc:text>
  </x18tc:threadedComment>
  <x18tc:threadedComment ref="I9" dT="2026-03-16T02:17:17.00" personId="{ddf91cde-5cdc-4c40-bee2-c7acc2976426}" id="{c2057812-8518-4be7-a4a0-1c7b213000db}" done="0">
    <x18tc:text xml:space="preserve">Нетачно додавање парова.</x18tc:text>
  </x18tc:threadedComment>
  <x18tc:threadedComment ref="J9" dT="2026-03-16T02:17:58.00" personId="{ddf91cde-5cdc-4c40-bee2-c7acc2976426}" id="{29ba3caa-7cb4-4ea6-99bf-0834dbe014b7}" done="0">
    <x18tc:text xml:space="preserve">Није могуће исписивање вредност мапе за задати кључ.</x18tc:text>
  </x18tc:threadedComment>
  <x18tc:threadedComment ref="P7" dT="2026-03-15T23:22:24.00" personId="{ddf91cde-5cdc-4c40-bee2-c7acc2976426}" id="{58068535-4209-4734-806c-e758968bddf4}" done="0">
    <x18tc:text xml:space="preserve">Метода contains може да се позове само над идентификатором.</x18tc:text>
  </x18tc:threadedComment>
  <x18tc:threadedComment ref="I7" dT="2026-03-15T23:03:14.00" personId="{ddf91cde-5cdc-4c40-bee2-c7acc2976426}" id="{13024e20-757e-49a7-8e69-59becccf9988}" done="0">
    <x18tc:text xml:space="preserve">Недостаје иницијализација низа елемената.</x18tc:text>
  </x18tc:threadedComment>
  <x18tc:threadedComment ref="K5" dT="2026-03-15T21:06:10.00" personId="{ddf91cde-5cdc-4c40-bee2-c7acc2976426}" id="{0c536201-690b-42ba-872d-cbd8f0fdbcc8}" done="0">
    <x18tc:text xml:space="preserve">Мапа треба да чува редослед уношења.</x18tc:text>
  </x18tc:threadedComment>
  <x18tc:threadedComment ref="H7" dT="2026-03-15T23:16:32.00" personId="{ddf91cde-5cdc-4c40-bee2-c7acc2976426}" id="{f440cbe6-e5a5-426f-94b8-b74f84d0ba63}" done="0">
    <x18tc:text xml:space="preserve">Мапа може да садржи више истих кључева са различитим вредностима.</x18tc:text>
  </x18tc:threadedComment>
  <x18tc:threadedComment ref="O5" dT="2026-03-15T21:07:10.00" personId="{ddf91cde-5cdc-4c40-bee2-c7acc2976426}" id="{7f795337-91b8-4aca-93f2-6f47aeafb58b}" done="0">
    <x18tc:text xml:space="preserve">Резултујућа мапа се не иницијализује.</x18tc:text>
  </x18tc:threadedComment>
  <x18tc:threadedComment ref="O36" dT="2026-03-15T19:03:37.00" personId="{b1234ce0-b858-4ef0-9589-cb83f99de2ed}" id="{d3005ffc-ca75-44ed-8c91-1780e70abcca}" done="0">
    <x18tc:text xml:space="preserve">Nije azuriran $$</x18tc:text>
  </x18tc:threadedComment>
  <x18tc:threadedComment ref="J6" dT="2026-03-15T22:42:24.00" personId="{ddf91cde-5cdc-4c40-bee2-c7acc2976426}" id="{e6a55cff-22f6-4317-a412-0e5376ba31b2}" done="0">
    <x18tc:text xml:space="preserve">Није могуће исписивање вредност мапе за задати кључ.</x18tc:text>
  </x18tc:threadedComment>
  <x18tc:threadedComment ref="I5" dT="2026-03-15T21:02:34.00" personId="{ddf91cde-5cdc-4c40-bee2-c7acc2976426}" id="{6268b676-3ccd-46eb-b83c-026e0ff82e0a}" done="0">
    <x18tc:text xml:space="preserve">На неколико места се показивачи погрешно користе.</x18tc:text>
  </x18tc:threadedComment>
  <x18tc:threadedComment ref="K6" dT="2026-03-15T22:46:14.00" personId="{ddf91cde-5cdc-4c40-bee2-c7acc2976426}" id="{5d44d309-55a6-4479-b667-8b3d69de4541}" done="0">
    <x18tc:text xml:space="preserve">Мапа треба да чува редослед уношења.</x18tc:text>
  </x18tc:threadedComment>
  <x18tc:threadedComment ref="J5" dT="2026-03-15T21:05:35.00" personId="{ddf91cde-5cdc-4c40-bee2-c7acc2976426}" id="{843beed3-a349-4804-89d4-ebd2a2ddaeb4}" done="0">
    <x18tc:text xml:space="preserve">Није могуће исписивање вредност мапе за задати кључ.</x18tc:text>
  </x18tc:threadedComment>
  <x18tc:threadedComment ref="D6" dT="2026-03-15T22:37:35.00" personId="{ddf91cde-5cdc-4c40-bee2-c7acc2976426}" id="{acf2d663-34d6-4810-a020-a68214d81b6b}" done="0">
    <x18tc:text xml:space="preserve">Недостаје препознавање ниски.</x18tc:text>
  </x18tc:threadedComment>
  <x18tc:threadedComment ref="D5" dT="2026-03-15T20:41:43.00" personId="{ddf91cde-5cdc-4c40-bee2-c7acc2976426}" id="{5eb41fd5-c296-4d86-ae4a-caea3c1cbb3c}" done="0">
    <x18tc:text xml:space="preserve">Недостаје препознавање ниски.</x18tc:text>
  </x18tc:threadedComment>
  <x18tc:threadedComment ref="I6" dT="2026-03-15T22:40:55.00" personId="{ddf91cde-5cdc-4c40-bee2-c7acc2976426}" id="{17728c5b-2b6a-4cf8-9766-dd78395c3e8c}" done="0">
    <x18tc:text xml:space="preserve">Прослеђивање адресе објеката алоцираних на стеку.</x18tc:text>
  </x18tc:threadedComment>
  <x18tc:threadedComment ref="F5" dT="2026-03-15T20:47:53.00" personId="{ddf91cde-5cdc-4c40-bee2-c7acc2976426}" id="{181c7ef8-149b-4eb2-9e6c-090c2f4c9d31}" done="0">
    <x18tc:text xml:space="preserve">Сложени тип у унији.</x18tc:text>
  </x18tc:threadedComment>
  <x18tc:threadedComment ref="E6" dT="2026-03-15T22:34:54.00" personId="{ddf91cde-5cdc-4c40-bee2-c7acc2976426}" id="{f7af97db-6c4f-45f4-a9d2-8e70f9f7d03d}" done="0">
    <x18tc:text xml:space="preserve">Недостаје ; на крају неколико наредби.</x18tc:text>
  </x18tc:threadedComment>
  <x18tc:threadedComment ref="O36" dT="2026-03-15T17:42:42.00" personId="{b1234ce0-b858-4ef0-9589-cb83f99de2ed}" id="{3bc4225b-f2e8-466a-9460-65b0987ca0e0}" done="1">
    <x18tc:text xml:space="preserve">Nije azuriran atribut od $$</x18tc:text>
  </x18tc:threadedComment>
  <x18tc:threadedComment ref="R5" dT="2026-03-15T21:11:26.00" personId="{ddf91cde-5cdc-4c40-bee2-c7acc2976426}" id="{b18c1e52-0de0-4bd7-bb58-c91106c893a8}" done="0">
    <x18tc:text xml:space="preserve">Пролазак кроз кориснички дефинисану мапу помоћу итератора. Не исписују се вредности у редоследу уношења.</x18tc:text>
  </x18tc:threadedComment>
  <x18tc:threadedComment ref="E31" dT="2026-03-15T16:44:30.00" personId="{b1234ce0-b858-4ef0-9589-cb83f99de2ed}" id="{5d0807f0-a748-4d4d-b9d7-d45704bab257}" done="0">
    <x18tc:text xml:space="preserve">Nedostaje pravilo za nizanje naredbi</x18tc:text>
  </x18tc:threadedComment>
  <x18tc:threadedComment ref="G24" dT="2026-03-14T23:30:23.00" personId="{9deb41d7-b2f5-4c62-be9b-e48ba2d1ccb1}" id="{db354204-dbfa-484b-a48e-78e21b9d5fc6}" done="0">
    <x18tc:text xml:space="preserve">konflikt tipova</x18tc:text>
  </x18tc:threadedComment>
  <x18tc:threadedComment ref="V5" dT="2026-03-15T21:12:49.00" personId="{ddf91cde-5cdc-4c40-bee2-c7acc2976426}" id="{e3b28f87-39ab-4745-b1af-64e767fda285}" done="0">
    <x18tc:text xml:space="preserve">Не ослобођа се мапа која чува променљиве.</x18tc:text>
  </x18tc:threadedComment>
  <x18tc:threadedComment ref="I32" dT="2026-03-15T17:02:32.00" personId="{b1234ce0-b858-4ef0-9589-cb83f99de2ed}" id="{ce4dfb42-f267-4b7b-aeac-8462e82ee7bb}" done="0">
    <x18tc:text xml:space="preserve">Prilikom dodavanja nedostaje provjera da li kljuc vec postoji</x18tc:text>
  </x18tc:threadedComment>
  <x18tc:threadedComment ref="D28" dT="2026-03-14T23:39:15.00" personId="{9deb41d7-b2f5-4c62-be9b-e48ba2d1ccb1}" id="{8556fb8f-37e7-492c-b96e-d8eabe4b8556}" done="0">
    <x18tc:text xml:space="preserve">inverzija</x18tc:text>
  </x18tc:threadedComment>
  <x18tc:threadedComment ref="P5" dT="2026-03-15T21:08:17.00" personId="{ddf91cde-5cdc-4c40-bee2-c7acc2976426}" id="{f4011679-5bcd-4884-b6c5-fdaa0583315a}" done="0">
    <x18tc:text xml:space="preserve">Дозвоњено је само позивање над индентификаторима.</x18tc:text>
  </x18tc:threadedComment>
  <x18tc:threadedComment ref="G22" dT="2026-03-14T23:25:12.00" personId="{9deb41d7-b2f5-4c62-be9b-e48ba2d1ccb1}" id="{7df0fc23-84f7-4ad8-b705-7e2c874bf650}" done="0">
    <x18tc:text xml:space="preserve">konflikt tipova</x18tc:text>
  </x18tc:threadedComment>
</x18tc:ThreadedComments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E14" dT="2026-07-07T12:41:41.00" personId="{9deb41d7-b2f5-4c62-be9b-e48ba2d1ccb1}" id="{0f72b02e-0a03-4e5e-8cba-bdaad4bb7639}" done="0">
    <x18tc:text xml:space="preserve">neprirodno razdvojen slucaj izraza i id-a, visak pravila</x18tc:text>
  </x18tc:threadedComment>
  <x18tc:threadedComment ref="F14" dT="2026-07-07T12:41:02.00" personId="{9deb41d7-b2f5-4c62-be9b-e48ba2d1ccb1}" id="{015e15c5-df9c-4429-9948-24f39c5e385e}" done="0">
    <x18tc:text xml:space="preserve">ne prevodi se</x18tc:text>
  </x18tc:threadedComment>
  <x18tc:threadedComment ref="I8" dT="2026-07-07T12:03:59.00" personId="{9deb41d7-b2f5-4c62-be9b-e48ba2d1ccb1}" id="{3862e97c-1c05-4362-ac24-49ec86615f42}" done="0">
    <x18tc:text xml:space="preserve">izraz ne moze biti prazan</x18tc:text>
  </x18tc:threadedComment>
  <x18tc:threadedComment ref="F18" dT="2026-07-07T12:59:59.00" personId="{9deb41d7-b2f5-4c62-be9b-e48ba2d1ccb1}" id="{7a844342-25ca-425d-83fe-0b505e8481d0}" done="0">
    <x18tc:text xml:space="preserve">ne prevodi se</x18tc:text>
  </x18tc:threadedComment>
  <x18tc:threadedComment ref="J13" dT="2026-07-07T12:38:43.00" personId="{9deb41d7-b2f5-4c62-be9b-e48ba2d1ccb1}" id="{8e99c8c0-8e1e-4063-bc03-82ab2b9e8ce9}" done="0">
    <x18tc:text xml:space="preserve">nepotrebno uvodjenje simbola</x18tc:text>
  </x18tc:threadedComment>
  <x18tc:threadedComment ref="AH7" dT="2026-07-10T18:43:21.00" personId="{ddf91cde-5cdc-4c40-bee2-c7acc2976426}" id="{bfbbac4d-e104-44fe-81a7-dad7cebe1575}" done="0">
    <x18tc:text xml:space="preserve">Prazne akcije</x18tc:text>
  </x18tc:threadedComment>
  <x18tc:threadedComment ref="I13" dT="2026-07-07T12:38:04.00" personId="{9deb41d7-b2f5-4c62-be9b-e48ba2d1ccb1}" id="{52423a3c-4186-4d36-8b82-c2ad870ca317}" done="0">
    <x18tc:text xml:space="preserve">mnozenje skalarima lose reseno</x18tc:text>
  </x18tc:threadedComment>
  <x18tc:threadedComment ref="E13" dT="2026-07-07T12:37:48.00" personId="{9deb41d7-b2f5-4c62-be9b-e48ba2d1ccb1}" id="{49e27d5c-475a-4972-a71d-f3992c3ac0d4}" done="0">
    <x18tc:text xml:space="preserve">nepotrebno dugacka lista brojeva narusava definicijiu kvaterniona</x18tc:text>
  </x18tc:threadedComment>
  <x18tc:threadedComment ref="Q15" dT="2026-07-07T12:47:37.00" personId="{9deb41d7-b2f5-4c62-be9b-e48ba2d1ccb1}" id="{562d2700-dcdd-41c5-8778-65aa22f4736c}" done="0">
    <x18tc:text xml:space="preserve">razdvajanje</x18tc:text>
  </x18tc:threadedComment>
  <x18tc:threadedComment ref="V6" dT="2026-07-10T18:26:40.00" personId="{ddf91cde-5cdc-4c40-bee2-c7acc2976426}" id="{68d5ed07-29e7-4141-8a2c-c37f389c47e5}" done="0">
    <x18tc:text xml:space="preserve">Ograničena je mogućnost kombinovanja norme i unutrašnjeg proizvoda.</x18tc:text>
  </x18tc:threadedComment>
  <x18tc:threadedComment ref="I15" dT="2026-07-07T12:47:04.00" personId="{9deb41d7-b2f5-4c62-be9b-e48ba2d1ccb1}" id="{5482c8a0-ba1f-4e7d-8099-855cc4b5c3fc}" done="0">
    <x18tc:text xml:space="preserve">samo id-evi, razdvajanje do besmisla</x18tc:text>
  </x18tc:threadedComment>
  <x18tc:threadedComment ref="E15" dT="2026-07-07T12:46:39.00" personId="{9deb41d7-b2f5-4c62-be9b-e48ba2d1ccb1}" id="{7b38e2e4-516b-4934-abd5-3398797de785}" done="0">
    <x18tc:text xml:space="preserve">nepotrebno razdvajanje svega na sve</x18tc:text>
  </x18tc:threadedComment>
  <x18tc:threadedComment ref="AC9" dT="2026-07-07T12:13:47.00" personId="{9deb41d7-b2f5-4c62-be9b-e48ba2d1ccb1}" id="{ff07c2fa-f2fe-4c93-b2cc-1f44e85ee4e3}" done="0">
    <x18tc:text xml:space="preserve">nepotrebno komplikovano, prioriteti nisu lepo reseni</x18tc:text>
  </x18tc:threadedComment>
  <x18tc:threadedComment ref="AC6" dT="2026-07-10T18:31:14.00" personId="{ddf91cde-5cdc-4c40-bee2-c7acc2976426}" id="{62578193-e848-4eef-9e8d-f858366c4135}" done="0">
    <x18tc:text xml:space="preserve">Gramatika je višeznačna i nije lepo uklonjena leva rekurzjia.</x18tc:text>
  </x18tc:threadedComment>
  <x18tc:threadedComment ref="Z10" dT="2026-07-07T12:23:28.00" personId="{9deb41d7-b2f5-4c62-be9b-e48ba2d1ccb1}" id="{810d0752-1b40-4a1d-a78e-5c8fde0f989f}" done="0">
    <x18tc:text xml:space="preserve">nedostaje !=</x18tc:text>
  </x18tc:threadedComment>
  <x18tc:threadedComment ref="F15" dT="2026-07-07T12:46:05.00" personId="{9deb41d7-b2f5-4c62-be9b-e48ba2d1ccb1}" id="{1d1af10d-11ac-4bd7-b34e-39f89023a1f6}" done="0">
    <x18tc:text xml:space="preserve">ne prevodi se</x18tc:text>
  </x18tc:threadedComment>
  <x18tc:threadedComment ref="Q8" dT="2026-07-07T12:06:09.00" personId="{9deb41d7-b2f5-4c62-be9b-e48ba2d1ccb1}" id="{a87c9b16-e410-42ac-9c79-f372e0d221e8}" done="0">
    <x18tc:text xml:space="preserve">nedostaje '</x18tc:text>
  </x18tc:threadedComment>
  <x18tc:threadedComment ref="AH6" dT="2026-07-10T18:27:32.00" personId="{ddf91cde-5cdc-4c40-bee2-c7acc2976426}" id="{62fbc0e6-e7a2-4769-9d7b-5287712d9d38}" done="0">
    <x18tc:text xml:space="preserve">Prazne akcije</x18tc:text>
  </x18tc:threadedComment>
  <x18tc:threadedComment ref="W10" dT="2026-07-07T12:23:14.00" personId="{9deb41d7-b2f5-4c62-be9b-e48ba2d1ccb1}" id="{5a3c09ab-6b1d-4cbe-aa1d-cf196c83c336}" done="0">
    <x18tc:text xml:space="preserve">nisu definisani</x18tc:text>
  </x18tc:threadedComment>
  <x18tc:threadedComment ref="J14" dT="2026-07-07T12:43:16.00" personId="{9deb41d7-b2f5-4c62-be9b-e48ba2d1ccb1}" id="{81023c40-7958-4152-afb8-d3eb2d9de549}" done="0">
    <x18tc:text xml:space="preserve">duplirana pravila</x18tc:text>
  </x18tc:threadedComment>
  <x18tc:threadedComment ref="R8" dT="2026-07-07T12:05:55.00" personId="{9deb41d7-b2f5-4c62-be9b-e48ba2d1ccb1}" id="{cf3ecdcb-859a-44e9-91aa-3ac5f230c31f}" done="0">
    <x18tc:text xml:space="preserve">nedostaje '</x18tc:text>
  </x18tc:threadedComment>
  <x18tc:threadedComment ref="J10" dT="2026-07-07T12:22:20.00" personId="{9deb41d7-b2f5-4c62-be9b-e48ba2d1ccb1}" id="{9ae44b24-6296-4619-bb2e-a9b20229e331}" done="0">
    <x18tc:text xml:space="preserve">nedostaje uminus, sr konflikti</x18tc:text>
  </x18tc:threadedComment>
  <x18tc:threadedComment ref="I14" dT="2026-07-07T12:42:39.00" personId="{9deb41d7-b2f5-4c62-be9b-e48ba2d1ccb1}" id="{ddbd3565-aa89-484b-b6bc-e2694b04975e}" done="0">
    <x18tc:text xml:space="preserve">skalari lose reseni, sr konflikti</x18tc:text>
  </x18tc:threadedComment>
  <x18tc:threadedComment ref="Z8" dT="2026-07-07T12:05:19.00" personId="{9deb41d7-b2f5-4c62-be9b-e48ba2d1ccb1}" id="{34c60aa1-c2dd-45f4-8099-bb68f5f6f250}" done="0">
    <x18tc:text xml:space="preserve">nedostaje !=</x18tc:text>
  </x18tc:threadedComment>
  <x18tc:threadedComment ref="R10" dT="2026-07-07T12:21:59.00" personId="{9deb41d7-b2f5-4c62-be9b-e48ba2d1ccb1}" id="{b8cabd5c-c49d-4913-9cdd-f825997ec056}" done="0">
    <x18tc:text xml:space="preserve">nedostaje '</x18tc:text>
  </x18tc:threadedComment>
  <x18tc:threadedComment ref="F6" dT="2026-07-10T18:20:12.00" personId="{ddf91cde-5cdc-4c40-bee2-c7acc2976426}" id="{8e3eec52-df68-4f3b-9c14-cf1f03652b3e}" done="0">
    <x18tc:text xml:space="preserve">Kvaternioni treba da budu fiksne dužine i definicije metoda nisu istpravne. Skup metoda je nekompletan.</x18tc:text>
  </x18tc:threadedComment>
  <x18tc:threadedComment ref="E6" dT="2026-07-10T18:14:43.00" personId="{ddf91cde-5cdc-4c40-bee2-c7acc2976426}" id="{b293485f-1abc-4dc8-a2b8-3b841879690c}" done="0">
    <x18tc:text xml:space="preserve">Omoguceno definisanje kvaterniona sa vise od 4 elementa.</x18tc:text>
  </x18tc:threadedComment>
  <x18tc:threadedComment ref="K23" dT="2026-07-08T15:44:05.00" personId="{b1234ce0-b858-4ef0-9589-cb83f99de2ed}" id="{15ad33b9-e249-4746-a8a7-7561c585d010}" done="0">
    <x18tc:text xml:space="preserve">Nedostaju akcije u gramatici</x18tc:text>
  </x18tc:threadedComment>
  <x18tc:threadedComment ref="E18" dT="2026-07-07T13:34:14.00" personId="{9deb41d7-b2f5-4c62-be9b-e48ba2d1ccb1}" id="{164b0873-aefa-4887-a928-5b58cef2cf0c}" done="0">
    <x18tc:text xml:space="preserve">nepotrebno dugacak niz brojeva u definiciji kvaterniona</x18tc:text>
  </x18tc:threadedComment>
  <x18tc:threadedComment ref="I16" dT="2026-07-07T12:55:10.00" personId="{9deb41d7-b2f5-4c62-be9b-e48ba2d1ccb1}" id="{fcee2d3d-af1b-4f77-96d6-a9bd3d40cdfb}" done="0">
    <x18tc:text xml:space="preserve">skalari lose reseni</x18tc:text>
  </x18tc:threadedComment>
  <x18tc:threadedComment ref="V15" dT="2026-07-07T12:47:45.00" personId="{9deb41d7-b2f5-4c62-be9b-e48ba2d1ccb1}" id="{9ceb96a6-214e-46ba-a468-6daf5c20b569}" done="0">
    <x18tc:text xml:space="preserve">razdvajanje...</x18tc:text>
  </x18tc:threadedComment>
  <x18tc:threadedComment ref="E10" dT="2026-07-07T12:15:41.00" personId="{9deb41d7-b2f5-4c62-be9b-e48ba2d1ccb1}" id="{0e98ea7d-c71d-4c5a-8683-87924a6df6d9}" done="0">
    <x18tc:text xml:space="preserve">prekomplikovano</x18tc:text>
  </x18tc:threadedComment>
  <x18tc:threadedComment ref="G22" dT="2026-07-08T15:24:21.00" personId="{b1234ce0-b858-4ef0-9589-cb83f99de2ed}" id="{13be1cd4-b997-4446-a5dc-4a737d0049a0}" done="0">
    <x18tc:text xml:space="preserve">Nepoklapanje tipa iz unije i tipa koji se koristi u akcijama (vector* u uniji a vector u akcijama)</x18tc:text>
  </x18tc:threadedComment>
  <x18tc:threadedComment ref="J18" dT="2026-07-07T13:36:34.00" personId="{9deb41d7-b2f5-4c62-be9b-e48ba2d1ccb1}" id="{3da4f2fd-c42c-4bcb-8cce-e2d4c580cee7}" done="0">
    <x18tc:text xml:space="preserve">inverzija, sr konflikti</x18tc:text>
  </x18tc:threadedComment>
  <x18tc:threadedComment ref="K22" dT="2026-07-08T15:26:04.00" personId="{b1234ce0-b858-4ef0-9589-cb83f99de2ed}" id="{c83d2c75-c835-4925-ae6c-23eab55f45de}" done="0">
    <x18tc:text xml:space="preserve">Atribut neterminala je pokazivac na vektor</x18tc:text>
  </x18tc:threadedComment>
  <x18tc:threadedComment ref="I18" dT="2026-07-07T13:34:57.00" personId="{9deb41d7-b2f5-4c62-be9b-e48ba2d1ccb1}" id="{d623d989-8f7b-49f3-9069-5818d21366e4}" done="0">
    <x18tc:text xml:space="preserve">duplirana pravila</x18tc:text>
  </x18tc:threadedComment>
  <x18tc:threadedComment ref="Z18" dT="2026-07-07T13:37:06.00" personId="{9deb41d7-b2f5-4c62-be9b-e48ba2d1ccb1}" id="{c5cd99cc-73e3-4509-a2de-156804524518}" done="0">
    <x18tc:text xml:space="preserve">nedostaje !=</x18tc:text>
  </x18tc:threadedComment>
  <x18tc:threadedComment ref="F19" dT="2026-07-07T13:40:55.00" personId="{9deb41d7-b2f5-4c62-be9b-e48ba2d1ccb1}" id="{9d3d0d38-b9d2-4309-a3ac-f44872295835}" done="0">
    <x18tc:text xml:space="preserve">ne prevodi se</x18tc:text>
  </x18tc:threadedComment>
  <x18tc:threadedComment ref="I19" dT="2026-07-07T13:41:36.00" personId="{9deb41d7-b2f5-4c62-be9b-e48ba2d1ccb1}" id="{bc6d933c-8c95-46e3-aace-1075652bfbf1}" done="0">
    <x18tc:text xml:space="preserve">pretarano usitnjavanje</x18tc:text>
  </x18tc:threadedComment>
  <x18tc:threadedComment ref="K21" dT="2026-07-08T17:46:19.00" personId="{b1234ce0-b858-4ef0-9589-cb83f99de2ed}" id="{86d89419-a25f-4e79-87f7-224afdc77ffd}" done="0">
    <x18tc:text xml:space="preserve">Nedostaju akcije u gramatici</x18tc:text>
  </x18tc:threadedComment>
  <x18tc:threadedComment ref="E19" dT="2026-07-07T13:40:47.00" personId="{9deb41d7-b2f5-4c62-be9b-e48ba2d1ccb1}" id="{8135d60f-2263-4e5a-9fe7-90f8a4765c18}" done="0">
    <x18tc:text xml:space="preserve">nepotrebno razlaganje svega na sve</x18tc:text>
  </x18tc:threadedComment>
  <x18tc:threadedComment ref="F12" dT="2026-07-07T12:31:45.00" personId="{9deb41d7-b2f5-4c62-be9b-e48ba2d1ccb1}" id="{a6ec6b13-d556-45bd-a978-94f90b309cce}" done="0">
    <x18tc:text xml:space="preserve">ne prevodi se</x18tc:text>
  </x18tc:threadedComment>
  <x18tc:threadedComment ref="Q19" dT="2026-07-07T13:42:10.00" personId="{9deb41d7-b2f5-4c62-be9b-e48ba2d1ccb1}" id="{2ce0e409-729d-41e9-b97c-51f417f60be3}" done="0">
    <x18tc:text xml:space="preserve">nepotpuno</x18tc:text>
  </x18tc:threadedComment>
  <x18tc:threadedComment ref="Z19" dT="2026-07-07T13:43:29.00" personId="{9deb41d7-b2f5-4c62-be9b-e48ba2d1ccb1}" id="{4b95882d-4fb7-4241-9982-81162880ec69}" done="0">
    <x18tc:text xml:space="preserve">nedostaje !=</x18tc:text>
  </x18tc:threadedComment>
  <x18tc:threadedComment ref="F13" dT="2026-07-07T12:36:01.00" personId="{9deb41d7-b2f5-4c62-be9b-e48ba2d1ccb1}" id="{ad68a855-073a-4dd3-adff-791ba81de0c1}" done="0">
    <x18tc:text xml:space="preserve">ne prevodi se</x18tc:text>
  </x18tc:threadedComment>
  <x18tc:threadedComment ref="I11" dT="2026-07-07T12:33:59.00" personId="{9deb41d7-b2f5-4c62-be9b-e48ba2d1ccb1}" id="{80f29424-cd33-479f-b954-223479ea0253}" done="0">
    <x18tc:text xml:space="preserve">podrska za skalare</x18tc:text>
  </x18tc:threadedComment>
  <x18tc:threadedComment ref="I12" dT="2026-07-07T12:33:47.00" personId="{9deb41d7-b2f5-4c62-be9b-e48ba2d1ccb1}" id="{dfbaadbc-d273-45b0-bba2-6aa2c06519fa}" done="0">
    <x18tc:text xml:space="preserve">podrska za skalare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4.xml"/><Relationship Id="rId5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microsoft.com/office/2017/10/relationships/threadedComment" Target="../threadedComments/threadedComment3.xml"/><Relationship Id="rId3" Type="http://schemas.microsoft.com/office/2019/04/relationships/documenttask" Target="../documenttasks/documenttask3.xml"/><Relationship Id="rId4" Type="http://schemas.openxmlformats.org/officeDocument/2006/relationships/drawing" Target="../drawings/drawing5.xml"/><Relationship Id="rId5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3" max="3" width="32.75"/>
  </cols>
  <sheetData>
    <row r="1">
      <c r="F1" s="1" t="s">
        <v>0</v>
      </c>
      <c r="H1" s="1" t="s">
        <v>1</v>
      </c>
      <c r="J1" s="2">
        <v>44348.0</v>
      </c>
      <c r="L1" s="3">
        <v>45445.0</v>
      </c>
      <c r="N1" s="1" t="s">
        <v>2</v>
      </c>
      <c r="P1" s="1" t="s">
        <v>3</v>
      </c>
      <c r="R1" s="1" t="s">
        <v>4</v>
      </c>
      <c r="T1" s="1" t="s">
        <v>5</v>
      </c>
    </row>
    <row r="2">
      <c r="D2" s="1"/>
      <c r="E2" s="1"/>
      <c r="F2" s="1" t="s">
        <v>6</v>
      </c>
      <c r="G2" s="1" t="s">
        <v>7</v>
      </c>
      <c r="H2" s="1" t="s">
        <v>6</v>
      </c>
      <c r="I2" s="1" t="s">
        <v>7</v>
      </c>
      <c r="J2" s="4" t="s">
        <v>6</v>
      </c>
      <c r="K2" s="4" t="s">
        <v>7</v>
      </c>
      <c r="L2" s="1" t="s">
        <v>6</v>
      </c>
      <c r="M2" s="1" t="s">
        <v>7</v>
      </c>
      <c r="N2" s="1" t="s">
        <v>6</v>
      </c>
      <c r="O2" s="1" t="s">
        <v>7</v>
      </c>
      <c r="P2" s="1" t="s">
        <v>6</v>
      </c>
      <c r="Q2" s="1" t="s">
        <v>7</v>
      </c>
      <c r="R2" s="1" t="s">
        <v>6</v>
      </c>
      <c r="S2" s="1" t="s">
        <v>7</v>
      </c>
      <c r="T2" s="1" t="s">
        <v>6</v>
      </c>
      <c r="U2" s="1" t="s">
        <v>7</v>
      </c>
    </row>
    <row r="3">
      <c r="A3" s="4" t="s">
        <v>8</v>
      </c>
      <c r="B3" s="4" t="s">
        <v>9</v>
      </c>
      <c r="C3" s="4" t="s">
        <v>10</v>
      </c>
      <c r="D3" s="1" t="s">
        <v>11</v>
      </c>
      <c r="E3" s="1" t="s">
        <v>12</v>
      </c>
    </row>
    <row r="4">
      <c r="A4" s="5">
        <v>1.0</v>
      </c>
      <c r="B4" s="6" t="s">
        <v>13</v>
      </c>
      <c r="C4" s="7" t="str">
        <f t="array" ref="C4">INDEX('Svi studenti'!$C$2:$C1001,MATCH(B4, 'Svi studenti'!$B$2:$B1001, 0))</f>
        <v>Ајдуковић, Лука</v>
      </c>
      <c r="D4" s="8" t="str">
        <f t="array" ref="D4">iferror(iNDEX('Svi studenti'!$G$2:$G1001,MATCH(B4, 'Svi studenti'!$B$2:$B1001, 0)),"---")</f>
        <v>3и1б</v>
      </c>
      <c r="E4" s="8">
        <f t="array" ref="E4">iferror(iNDEX('Prisustvo-Vežbe'!$Q$4:$Q1001,MATCH(B4, 'Prisustvo-Vežbe'!$A$4:$A1001, 0)),"---")</f>
        <v>1</v>
      </c>
      <c r="G4" s="7" t="str">
        <f t="array" ref="G4">iferror(iNDEX('Januar 1'!$AH$5:$AH1001,MATCH(B4, 'Januar 1'!$A$5:$A1001, 0)),"---")</f>
        <v>---</v>
      </c>
      <c r="I4" s="7" t="str">
        <f t="array" ref="I4">iferror(iNDEX('Januar 2'!$AM$5:$AM1001,MATCH(B4, 'Januar 2'!$A$5:$A1001, 0)),"---")</f>
        <v>---</v>
      </c>
      <c r="K4" s="7" t="str">
        <f t="array" ref="K4">iferror(iNDEX('Jun1'!$AI$6:$AI1001,MATCH(B4, 'Jun1'!$A$6:$A1001, 0)),"---")</f>
        <v>---</v>
      </c>
      <c r="M4" s="7" t="str">
        <f t="array" ref="M4">iferror(iNDEX('Jun2'!$AM$6:$AM1001,MATCH(B4, 'Jun2'!$A$6:$A1001, 0)),"---")</f>
        <v>---</v>
      </c>
      <c r="O4" s="7" t="str">
        <f t="array" ref="O4">iferror(iNDEX('Sep1'!$AK$6:$AK1001,MATCH(B4, 'Sep1'!$A$6:$A1001, 0)),"---")</f>
        <v>---</v>
      </c>
      <c r="Q4" s="7" t="str">
        <f t="array" ref="Q4">iferror(iNDEX('Sep2'!$AO$6:$AO1001,MATCH(B4, 'Sep2'!$A$6:$A1001, 0)),"---")</f>
        <v>---</v>
      </c>
      <c r="S4" s="7" t="str">
        <f t="array" ref="S4">iferror(iNDEX(Dodatni!$AJ$6:$AJ1001,MATCH(B4, Dodatni!$A$6:$A1001, 0)),"---")</f>
        <v>---</v>
      </c>
      <c r="U4" s="7" t="str">
        <f t="array" ref="U4">iferror(iNDEX('Sep1-2324'!$AQ$6:$AQ1001,MATCH(B4, 'Sep1-2324'!$A$6:$A1001, 0)),"---")</f>
        <v>---</v>
      </c>
    </row>
    <row r="5">
      <c r="A5" s="5">
        <v>2.0</v>
      </c>
      <c r="B5" s="6" t="s">
        <v>14</v>
      </c>
      <c r="C5" s="7" t="str">
        <f t="array" ref="C5">INDEX('Svi studenti'!$C$2:$C1001,MATCH(B5, 'Svi studenti'!$B$2:$B1001, 0))</f>
        <v>Арамбашић, Тодор</v>
      </c>
      <c r="D5" s="8" t="str">
        <f t="array" ref="D5">iferror(iNDEX('Svi studenti'!$G$2:$G1001,MATCH(B5, 'Svi studenti'!$B$2:$B1001, 0)),"---")</f>
        <v>3и1а</v>
      </c>
      <c r="E5" s="9">
        <f t="array" ref="E5">iferror(iNDEX('Prisustvo-Vežbe'!$Q$4:$Q1001,MATCH(B5, 'Prisustvo-Vežbe'!$A$4:$A1001, 0)),"---")</f>
        <v>0</v>
      </c>
      <c r="G5" s="7" t="str">
        <f t="array" ref="G5">iferror(iNDEX('Januar 1'!$AH$5:$AH1001,MATCH(B5, 'Januar 1'!$A$5:$A1001, 0)),"---")</f>
        <v>---</v>
      </c>
      <c r="I5" s="7" t="str">
        <f t="array" ref="I5">iferror(iNDEX('Januar 2'!$AM$5:$AM1001,MATCH(B5, 'Januar 2'!$A$5:$A1001, 0)),"---")</f>
        <v>---</v>
      </c>
      <c r="K5" s="7" t="str">
        <f t="array" ref="K5">iferror(iNDEX('Jun1'!$AI$6:$AI1001,MATCH(B5, 'Jun1'!$A$6:$A1001, 0)),"---")</f>
        <v>---</v>
      </c>
      <c r="M5" s="7" t="str">
        <f t="array" ref="M5">iferror(iNDEX('Jun2'!$AM$6:$AM1001,MATCH(B5, 'Jun2'!$A$6:$A1001, 0)),"---")</f>
        <v>---</v>
      </c>
      <c r="O5" s="7" t="str">
        <f t="array" ref="O5">iferror(iNDEX('Sep1'!$AK$6:$AK1001,MATCH(B5, 'Sep1'!$A$6:$A1001, 0)),"---")</f>
        <v>---</v>
      </c>
      <c r="Q5" s="7" t="str">
        <f t="array" ref="Q5">iferror(iNDEX('Sep2'!$AO$6:$AO1001,MATCH(B5, 'Sep2'!$A$6:$A1001, 0)),"---")</f>
        <v>---</v>
      </c>
      <c r="S5" s="7" t="str">
        <f t="array" ref="S5">iferror(iNDEX(Dodatni!$AJ$6:$AJ1001,MATCH(B5, Dodatni!$A$6:$A1001, 0)),"---")</f>
        <v>---</v>
      </c>
      <c r="U5" s="7" t="str">
        <f t="array" ref="U5">iferror(iNDEX('Sep1-2324'!$AQ$6:$AQ1001,MATCH(B5, 'Sep1-2324'!$A$6:$A1001, 0)),"---")</f>
        <v>---</v>
      </c>
    </row>
    <row r="6">
      <c r="A6" s="5">
        <v>3.0</v>
      </c>
      <c r="B6" s="6" t="s">
        <v>15</v>
      </c>
      <c r="C6" s="7" t="str">
        <f t="array" ref="C6">INDEX('Svi studenti'!$C$2:$C1001,MATCH(B6, 'Svi studenti'!$B$2:$B1001, 0))</f>
        <v>Аћимовић, Љубомир</v>
      </c>
      <c r="D6" s="8" t="str">
        <f t="array" ref="D6">iferror(iNDEX('Svi studenti'!$G$2:$G1001,MATCH(B6, 'Svi studenti'!$B$2:$B1001, 0)),"---")</f>
        <v>3и1а</v>
      </c>
      <c r="E6" s="9">
        <f t="array" ref="E6">iferror(iNDEX('Prisustvo-Vežbe'!$Q$4:$Q1001,MATCH(B6, 'Prisustvo-Vežbe'!$A$4:$A1001, 0)),"---")</f>
        <v>2.5</v>
      </c>
      <c r="G6" s="7" t="str">
        <f t="array" ref="G6">iferror(iNDEX('Januar 1'!$AH$5:$AH1001,MATCH(B6, 'Januar 1'!$A$5:$A1001, 0)),"---")</f>
        <v>---</v>
      </c>
      <c r="I6" s="7" t="str">
        <f t="array" ref="I6">iferror(iNDEX('Januar 2'!$AM$5:$AM1001,MATCH(B6, 'Januar 2'!$A$5:$A1001, 0)),"---")</f>
        <v>---</v>
      </c>
      <c r="K6" s="7">
        <f t="array" ref="K6">iferror(iNDEX('Jun1'!$AI$6:$AI1001,MATCH(B6, 'Jun1'!$A$6:$A1001, 0)),"---")</f>
        <v>28</v>
      </c>
      <c r="M6" s="7" t="str">
        <f t="array" ref="M6">iferror(iNDEX('Jun2'!$AM$6:$AM1001,MATCH(B6, 'Jun2'!$A$6:$A1001, 0)),"---")</f>
        <v>---</v>
      </c>
      <c r="O6" s="7" t="str">
        <f t="array" ref="O6">iferror(iNDEX('Sep1'!$AK$6:$AK1001,MATCH(B6, 'Sep1'!$A$6:$A1001, 0)),"---")</f>
        <v>---</v>
      </c>
      <c r="Q6" s="7" t="str">
        <f t="array" ref="Q6">iferror(iNDEX('Sep2'!$AO$6:$AO1001,MATCH(B6, 'Sep2'!$A$6:$A1001, 0)),"---")</f>
        <v>---</v>
      </c>
      <c r="S6" s="7" t="str">
        <f t="array" ref="S6">iferror(iNDEX(Dodatni!$AJ$6:$AJ1001,MATCH(B6, Dodatni!$A$6:$A1001, 0)),"---")</f>
        <v>---</v>
      </c>
      <c r="U6" s="7" t="str">
        <f t="array" ref="U6">iferror(iNDEX('Sep1-2324'!$AQ$6:$AQ1001,MATCH(B6, 'Sep1-2324'!$A$6:$A1001, 0)),"---")</f>
        <v>---</v>
      </c>
    </row>
    <row r="7">
      <c r="A7" s="5">
        <v>4.0</v>
      </c>
      <c r="B7" s="6" t="s">
        <v>16</v>
      </c>
      <c r="C7" s="7" t="str">
        <f t="array" ref="C7">INDEX('Svi studenti'!$C$2:$C1001,MATCH(B7, 'Svi studenti'!$B$2:$B1001, 0))</f>
        <v>Бељић, Лазар</v>
      </c>
      <c r="D7" s="8" t="str">
        <f t="array" ref="D7">iferror(iNDEX('Svi studenti'!$G$2:$G1001,MATCH(B7, 'Svi studenti'!$B$2:$B1001, 0)),"---")</f>
        <v>3и1б</v>
      </c>
      <c r="E7" s="9">
        <f t="array" ref="E7">iferror(iNDEX('Prisustvo-Vežbe'!$Q$4:$Q1001,MATCH(B7, 'Prisustvo-Vežbe'!$A$4:$A1001, 0)),"---")</f>
        <v>4</v>
      </c>
      <c r="G7" s="7" t="str">
        <f t="array" ref="G7">iferror(iNDEX('Januar 1'!$AH$5:$AH1001,MATCH(B7, 'Januar 1'!$A$5:$A1001, 0)),"---")</f>
        <v>---</v>
      </c>
      <c r="I7" s="7" t="str">
        <f t="array" ref="I7">iferror(iNDEX('Januar 2'!$AM$5:$AM1001,MATCH(B7, 'Januar 2'!$A$5:$A1001, 0)),"---")</f>
        <v>---</v>
      </c>
      <c r="K7" s="7" t="str">
        <f t="array" ref="K7">iferror(iNDEX('Jun1'!$AI$6:$AI1001,MATCH(B7, 'Jun1'!$A$6:$A1001, 0)),"---")</f>
        <v>---</v>
      </c>
      <c r="M7" s="7" t="str">
        <f t="array" ref="M7">iferror(iNDEX('Jun2'!$AM$6:$AM1001,MATCH(B7, 'Jun2'!$A$6:$A1001, 0)),"---")</f>
        <v>---</v>
      </c>
      <c r="O7" s="7" t="str">
        <f t="array" ref="O7">iferror(iNDEX('Sep1'!$AK$6:$AK1001,MATCH(B7, 'Sep1'!$A$6:$A1001, 0)),"---")</f>
        <v>---</v>
      </c>
      <c r="Q7" s="7" t="str">
        <f t="array" ref="Q7">iferror(iNDEX('Sep2'!$AO$6:$AO1001,MATCH(B7, 'Sep2'!$A$6:$A1001, 0)),"---")</f>
        <v>---</v>
      </c>
      <c r="S7" s="7" t="str">
        <f t="array" ref="S7">iferror(iNDEX(Dodatni!$AJ$6:$AJ1001,MATCH(B7, Dodatni!$A$6:$A1001, 0)),"---")</f>
        <v>---</v>
      </c>
      <c r="U7" s="7" t="str">
        <f t="array" ref="U7">iferror(iNDEX('Sep1-2324'!$AQ$6:$AQ1001,MATCH(B7, 'Sep1-2324'!$A$6:$A1001, 0)),"---")</f>
        <v>---</v>
      </c>
    </row>
    <row r="8">
      <c r="A8" s="5">
        <v>5.0</v>
      </c>
      <c r="B8" s="6" t="s">
        <v>17</v>
      </c>
      <c r="C8" s="7" t="str">
        <f t="array" ref="C8">INDEX('Svi studenti'!$C$2:$C1001,MATCH(B8, 'Svi studenti'!$B$2:$B1001, 0))</f>
        <v>Божиновић, Дуња</v>
      </c>
      <c r="D8" s="8" t="str">
        <f t="array" ref="D8">iferror(iNDEX('Svi studenti'!$G$2:$G1001,MATCH(B8, 'Svi studenti'!$B$2:$B1001, 0)),"---")</f>
        <v>3и1б</v>
      </c>
      <c r="E8" s="9">
        <f t="array" ref="E8">iferror(iNDEX('Prisustvo-Vežbe'!$Q$4:$Q1001,MATCH(B8, 'Prisustvo-Vežbe'!$A$4:$A1001, 0)),"---")</f>
        <v>1</v>
      </c>
      <c r="G8" s="7" t="str">
        <f t="array" ref="G8">iferror(iNDEX('Januar 1'!$AH$5:$AH1001,MATCH(B8, 'Januar 1'!$A$5:$A1001, 0)),"---")</f>
        <v>---</v>
      </c>
      <c r="I8" s="7" t="str">
        <f t="array" ref="I8">iferror(iNDEX('Januar 2'!$AM$5:$AM1001,MATCH(B8, 'Januar 2'!$A$5:$A1001, 0)),"---")</f>
        <v>---</v>
      </c>
      <c r="K8" s="7" t="str">
        <f t="array" ref="K8">iferror(iNDEX('Jun1'!$AI$6:$AI1001,MATCH(B8, 'Jun1'!$A$6:$A1001, 0)),"---")</f>
        <v>---</v>
      </c>
      <c r="M8" s="7" t="str">
        <f t="array" ref="M8">iferror(iNDEX('Jun2'!$AM$6:$AM1001,MATCH(B8, 'Jun2'!$A$6:$A1001, 0)),"---")</f>
        <v>---</v>
      </c>
      <c r="O8" s="7" t="str">
        <f t="array" ref="O8">iferror(iNDEX('Sep1'!$AK$6:$AK1001,MATCH(B8, 'Sep1'!$A$6:$A1001, 0)),"---")</f>
        <v>---</v>
      </c>
      <c r="Q8" s="7" t="str">
        <f t="array" ref="Q8">iferror(iNDEX('Sep2'!$AO$6:$AO1001,MATCH(B8, 'Sep2'!$A$6:$A1001, 0)),"---")</f>
        <v>---</v>
      </c>
      <c r="S8" s="7" t="str">
        <f t="array" ref="S8">iferror(iNDEX(Dodatni!$AJ$6:$AJ1001,MATCH(B8, Dodatni!$A$6:$A1001, 0)),"---")</f>
        <v>---</v>
      </c>
      <c r="U8" s="7" t="str">
        <f t="array" ref="U8">iferror(iNDEX('Sep1-2324'!$AQ$6:$AQ1001,MATCH(B8, 'Sep1-2324'!$A$6:$A1001, 0)),"---")</f>
        <v>---</v>
      </c>
    </row>
    <row r="9">
      <c r="A9" s="5">
        <v>6.0</v>
      </c>
      <c r="B9" s="6" t="s">
        <v>18</v>
      </c>
      <c r="C9" s="7" t="str">
        <f t="array" ref="C9">INDEX('Svi studenti'!$C$2:$C1001,MATCH(B9, 'Svi studenti'!$B$2:$B1001, 0))</f>
        <v>Будимир, Никола</v>
      </c>
      <c r="D9" s="8" t="str">
        <f t="array" ref="D9">iferror(iNDEX('Svi studenti'!$G$2:$G1001,MATCH(B9, 'Svi studenti'!$B$2:$B1001, 0)),"---")</f>
        <v>3и1б</v>
      </c>
      <c r="E9" s="9">
        <f t="array" ref="E9">iferror(iNDEX('Prisustvo-Vežbe'!$Q$4:$Q1001,MATCH(B9, 'Prisustvo-Vežbe'!$A$4:$A1001, 0)),"---")</f>
        <v>0</v>
      </c>
      <c r="G9" s="7" t="str">
        <f t="array" ref="G9">iferror(iNDEX('Januar 1'!$AH$5:$AH1001,MATCH(B9, 'Januar 1'!$A$5:$A1001, 0)),"---")</f>
        <v>---</v>
      </c>
      <c r="I9" s="7" t="str">
        <f t="array" ref="I9">iferror(iNDEX('Januar 2'!$AM$5:$AM1001,MATCH(B9, 'Januar 2'!$A$5:$A1001, 0)),"---")</f>
        <v>---</v>
      </c>
      <c r="K9" s="7">
        <f t="array" ref="K9">iferror(iNDEX('Jun1'!$AI$6:$AI1001,MATCH(B9, 'Jun1'!$A$6:$A1001, 0)),"---")</f>
        <v>22</v>
      </c>
      <c r="M9" s="7" t="str">
        <f t="array" ref="M9">iferror(iNDEX('Jun2'!$AM$6:$AM1001,MATCH(B9, 'Jun2'!$A$6:$A1001, 0)),"---")</f>
        <v>---</v>
      </c>
      <c r="O9" s="7" t="str">
        <f t="array" ref="O9">iferror(iNDEX('Sep1'!$AK$6:$AK1001,MATCH(B9, 'Sep1'!$A$6:$A1001, 0)),"---")</f>
        <v>---</v>
      </c>
      <c r="Q9" s="7" t="str">
        <f t="array" ref="Q9">iferror(iNDEX('Sep2'!$AO$6:$AO1001,MATCH(B9, 'Sep2'!$A$6:$A1001, 0)),"---")</f>
        <v>---</v>
      </c>
      <c r="S9" s="7" t="str">
        <f t="array" ref="S9">iferror(iNDEX(Dodatni!$AJ$6:$AJ1001,MATCH(B9, Dodatni!$A$6:$A1001, 0)),"---")</f>
        <v>---</v>
      </c>
      <c r="U9" s="7">
        <f t="array" ref="U9">iferror(iNDEX('Sep1-2324'!$AQ$6:$AQ1001,MATCH(B9, 'Sep1-2324'!$A$6:$A1001, 0)),"---")</f>
        <v>23</v>
      </c>
    </row>
    <row r="10">
      <c r="A10" s="5">
        <v>7.0</v>
      </c>
      <c r="B10" s="6" t="s">
        <v>19</v>
      </c>
      <c r="C10" s="7" t="str">
        <f t="array" ref="C10">INDEX('Svi studenti'!$C$2:$C1001,MATCH(B10, 'Svi studenti'!$B$2:$B1001, 0))</f>
        <v>Влаховић, Иван</v>
      </c>
      <c r="D10" s="8" t="str">
        <f t="array" ref="D10">iferror(iNDEX('Svi studenti'!$G$2:$G1001,MATCH(B10, 'Svi studenti'!$B$2:$B1001, 0)),"---")</f>
        <v>3и1б</v>
      </c>
      <c r="E10" s="9">
        <f t="array" ref="E10">iferror(iNDEX('Prisustvo-Vežbe'!$Q$4:$Q1001,MATCH(B10, 'Prisustvo-Vežbe'!$A$4:$A1001, 0)),"---")</f>
        <v>4</v>
      </c>
      <c r="G10" s="7">
        <f t="array" ref="G10">iferror(iNDEX('Januar 1'!$AH$5:$AH1001,MATCH(B10, 'Januar 1'!$A$5:$A1001, 0)),"---")</f>
        <v>37</v>
      </c>
      <c r="I10" s="7" t="str">
        <f t="array" ref="I10">iferror(iNDEX('Januar 2'!$AM$5:$AM1001,MATCH(B10, 'Januar 2'!$A$5:$A1001, 0)),"---")</f>
        <v>---</v>
      </c>
      <c r="K10" s="7" t="str">
        <f t="array" ref="K10">iferror(iNDEX('Jun1'!$AI$6:$AI1001,MATCH(B10, 'Jun1'!$A$6:$A1001, 0)),"---")</f>
        <v>---</v>
      </c>
      <c r="M10" s="7" t="str">
        <f t="array" ref="M10">iferror(iNDEX('Jun2'!$AM$6:$AM1001,MATCH(B10, 'Jun2'!$A$6:$A1001, 0)),"---")</f>
        <v>---</v>
      </c>
      <c r="O10" s="7" t="str">
        <f t="array" ref="O10">iferror(iNDEX('Sep1'!$AK$6:$AK1001,MATCH(B10, 'Sep1'!$A$6:$A1001, 0)),"---")</f>
        <v>---</v>
      </c>
      <c r="Q10" s="7" t="str">
        <f t="array" ref="Q10">iferror(iNDEX('Sep2'!$AO$6:$AO1001,MATCH(B10, 'Sep2'!$A$6:$A1001, 0)),"---")</f>
        <v>---</v>
      </c>
      <c r="S10" s="7" t="str">
        <f t="array" ref="S10">iferror(iNDEX(Dodatni!$AJ$6:$AJ1001,MATCH(B10, Dodatni!$A$6:$A1001, 0)),"---")</f>
        <v>---</v>
      </c>
      <c r="U10" s="7" t="str">
        <f t="array" ref="U10">iferror(iNDEX('Sep1-2324'!$AQ$6:$AQ1001,MATCH(B10, 'Sep1-2324'!$A$6:$A1001, 0)),"---")</f>
        <v>---</v>
      </c>
    </row>
    <row r="11">
      <c r="A11" s="5">
        <v>8.0</v>
      </c>
      <c r="B11" s="6" t="s">
        <v>20</v>
      </c>
      <c r="C11" s="7" t="str">
        <f t="array" ref="C11">INDEX('Svi studenti'!$C$2:$C1001,MATCH(B11, 'Svi studenti'!$B$2:$B1001, 0))</f>
        <v>Вуковић, Лола</v>
      </c>
      <c r="D11" s="8" t="str">
        <f t="array" ref="D11">iferror(iNDEX('Svi studenti'!$G$2:$G1001,MATCH(B11, 'Svi studenti'!$B$2:$B1001, 0)),"---")</f>
        <v>3и1б</v>
      </c>
      <c r="E11" s="9">
        <f t="array" ref="E11">iferror(iNDEX('Prisustvo-Vežbe'!$Q$4:$Q1001,MATCH(B11, 'Prisustvo-Vežbe'!$A$4:$A1001, 0)),"---")</f>
        <v>5</v>
      </c>
      <c r="G11" s="7">
        <f t="array" ref="G11">iferror(iNDEX('Januar 1'!$AH$5:$AH1001,MATCH(B11, 'Januar 1'!$A$5:$A1001, 0)),"---")</f>
        <v>34.5</v>
      </c>
      <c r="I11" s="7" t="str">
        <f t="array" ref="I11">iferror(iNDEX('Januar 2'!$AM$5:$AM1001,MATCH(B11, 'Januar 2'!$A$5:$A1001, 0)),"---")</f>
        <v>---</v>
      </c>
      <c r="K11" s="7" t="str">
        <f t="array" ref="K11">iferror(iNDEX('Jun1'!$AI$6:$AI1001,MATCH(B11, 'Jun1'!$A$6:$A1001, 0)),"---")</f>
        <v>---</v>
      </c>
      <c r="M11" s="7" t="str">
        <f t="array" ref="M11">iferror(iNDEX('Jun2'!$AM$6:$AM1001,MATCH(B11, 'Jun2'!$A$6:$A1001, 0)),"---")</f>
        <v>---</v>
      </c>
      <c r="O11" s="7" t="str">
        <f t="array" ref="O11">iferror(iNDEX('Sep1'!$AK$6:$AK1001,MATCH(B11, 'Sep1'!$A$6:$A1001, 0)),"---")</f>
        <v>---</v>
      </c>
      <c r="Q11" s="7" t="str">
        <f t="array" ref="Q11">iferror(iNDEX('Sep2'!$AO$6:$AO1001,MATCH(B11, 'Sep2'!$A$6:$A1001, 0)),"---")</f>
        <v>---</v>
      </c>
      <c r="S11" s="7" t="str">
        <f t="array" ref="S11">iferror(iNDEX(Dodatni!$AJ$6:$AJ1001,MATCH(B11, Dodatni!$A$6:$A1001, 0)),"---")</f>
        <v>---</v>
      </c>
      <c r="U11" s="7" t="str">
        <f t="array" ref="U11">iferror(iNDEX('Sep1-2324'!$AQ$6:$AQ1001,MATCH(B11, 'Sep1-2324'!$A$6:$A1001, 0)),"---")</f>
        <v>---</v>
      </c>
    </row>
    <row r="12">
      <c r="A12" s="5">
        <v>9.0</v>
      </c>
      <c r="B12" s="6" t="s">
        <v>21</v>
      </c>
      <c r="C12" s="7" t="str">
        <f t="array" ref="C12">INDEX('Svi studenti'!$C$2:$C1001,MATCH(B12, 'Svi studenti'!$B$2:$B1001, 0))</f>
        <v>Глигорић, Мила</v>
      </c>
      <c r="D12" s="8" t="str">
        <f t="array" ref="D12">iferror(iNDEX('Svi studenti'!$G$2:$G1001,MATCH(B12, 'Svi studenti'!$B$2:$B1001, 0)),"---")</f>
        <v>3и1б</v>
      </c>
      <c r="E12" s="9">
        <f t="array" ref="E12">iferror(iNDEX('Prisustvo-Vežbe'!$Q$4:$Q1001,MATCH(B12, 'Prisustvo-Vežbe'!$A$4:$A1001, 0)),"---")</f>
        <v>1.5</v>
      </c>
      <c r="G12" s="7" t="str">
        <f t="array" ref="G12">iferror(iNDEX('Januar 1'!$AH$5:$AH1001,MATCH(B12, 'Januar 1'!$A$5:$A1001, 0)),"---")</f>
        <v>---</v>
      </c>
      <c r="I12" s="7" t="str">
        <f t="array" ref="I12">iferror(iNDEX('Januar 2'!$AM$5:$AM1001,MATCH(B12, 'Januar 2'!$A$5:$A1001, 0)),"---")</f>
        <v>---</v>
      </c>
      <c r="K12" s="7" t="str">
        <f t="array" ref="K12">iferror(iNDEX('Jun1'!$AI$6:$AI1001,MATCH(B12, 'Jun1'!$A$6:$A1001, 0)),"---")</f>
        <v>---</v>
      </c>
      <c r="M12" s="7" t="str">
        <f t="array" ref="M12">iferror(iNDEX('Jun2'!$AM$6:$AM1001,MATCH(B12, 'Jun2'!$A$6:$A1001, 0)),"---")</f>
        <v>---</v>
      </c>
      <c r="O12" s="7" t="str">
        <f t="array" ref="O12">iferror(iNDEX('Sep1'!$AK$6:$AK1001,MATCH(B12, 'Sep1'!$A$6:$A1001, 0)),"---")</f>
        <v>---</v>
      </c>
      <c r="Q12" s="7" t="str">
        <f t="array" ref="Q12">iferror(iNDEX('Sep2'!$AO$6:$AO1001,MATCH(B12, 'Sep2'!$A$6:$A1001, 0)),"---")</f>
        <v>---</v>
      </c>
      <c r="S12" s="7" t="str">
        <f t="array" ref="S12">iferror(iNDEX(Dodatni!$AJ$6:$AJ1001,MATCH(B12, Dodatni!$A$6:$A1001, 0)),"---")</f>
        <v>---</v>
      </c>
      <c r="U12" s="7" t="str">
        <f t="array" ref="U12">iferror(iNDEX('Sep1-2324'!$AQ$6:$AQ1001,MATCH(B12, 'Sep1-2324'!$A$6:$A1001, 0)),"---")</f>
        <v>---</v>
      </c>
    </row>
    <row r="13">
      <c r="A13" s="5">
        <v>10.0</v>
      </c>
      <c r="B13" s="6" t="s">
        <v>22</v>
      </c>
      <c r="C13" s="7" t="str">
        <f t="array" ref="C13">INDEX('Svi studenti'!$C$2:$C1001,MATCH(B13, 'Svi studenti'!$B$2:$B1001, 0))</f>
        <v>Грбовић, Теодора</v>
      </c>
      <c r="D13" s="8" t="str">
        <f t="array" ref="D13">iferror(iNDEX('Svi studenti'!$G$2:$G1001,MATCH(B13, 'Svi studenti'!$B$2:$B1001, 0)),"---")</f>
        <v>3и1а</v>
      </c>
      <c r="E13" s="9">
        <f t="array" ref="E13">iferror(iNDEX('Prisustvo-Vežbe'!$Q$4:$Q1001,MATCH(B13, 'Prisustvo-Vežbe'!$A$4:$A1001, 0)),"---")</f>
        <v>5</v>
      </c>
      <c r="G13" s="7">
        <f t="array" ref="G13">iferror(iNDEX('Januar 1'!$AH$5:$AH1001,MATCH(B13, 'Januar 1'!$A$5:$A1001, 0)),"---")</f>
        <v>33</v>
      </c>
      <c r="I13" s="7">
        <f t="array" ref="I13">iferror(iNDEX('Januar 2'!$AM$5:$AM1001,MATCH(B13, 'Januar 2'!$A$5:$A1001, 0)),"---")</f>
        <v>36</v>
      </c>
      <c r="K13" s="7" t="str">
        <f t="array" ref="K13">iferror(iNDEX('Jun1'!$AI$6:$AI1001,MATCH(B13, 'Jun1'!$A$6:$A1001, 0)),"---")</f>
        <v>---</v>
      </c>
      <c r="M13" s="7" t="str">
        <f t="array" ref="M13">iferror(iNDEX('Jun2'!$AM$6:$AM1001,MATCH(B13, 'Jun2'!$A$6:$A1001, 0)),"---")</f>
        <v>---</v>
      </c>
      <c r="O13" s="7" t="str">
        <f t="array" ref="O13">iferror(iNDEX('Sep1'!$AK$6:$AK1001,MATCH(B13, 'Sep1'!$A$6:$A1001, 0)),"---")</f>
        <v>---</v>
      </c>
      <c r="Q13" s="7" t="str">
        <f t="array" ref="Q13">iferror(iNDEX('Sep2'!$AO$6:$AO1001,MATCH(B13, 'Sep2'!$A$6:$A1001, 0)),"---")</f>
        <v>---</v>
      </c>
      <c r="S13" s="7" t="str">
        <f t="array" ref="S13">iferror(iNDEX(Dodatni!$AJ$6:$AJ1001,MATCH(B13, Dodatni!$A$6:$A1001, 0)),"---")</f>
        <v>---</v>
      </c>
      <c r="U13" s="7" t="str">
        <f t="array" ref="U13">iferror(iNDEX('Sep1-2324'!$AQ$6:$AQ1001,MATCH(B13, 'Sep1-2324'!$A$6:$A1001, 0)),"---")</f>
        <v>---</v>
      </c>
    </row>
    <row r="14">
      <c r="A14" s="5">
        <v>11.0</v>
      </c>
      <c r="B14" s="6" t="s">
        <v>23</v>
      </c>
      <c r="C14" s="7" t="str">
        <f t="array" ref="C14">INDEX('Svi studenti'!$C$2:$C1001,MATCH(B14, 'Svi studenti'!$B$2:$B1001, 0))</f>
        <v>Гудурић, Урош</v>
      </c>
      <c r="D14" s="8" t="str">
        <f t="array" ref="D14">iferror(iNDEX('Svi studenti'!$G$2:$G1001,MATCH(B14, 'Svi studenti'!$B$2:$B1001, 0)),"---")</f>
        <v>3и1а</v>
      </c>
      <c r="E14" s="9">
        <f t="array" ref="E14">iferror(iNDEX('Prisustvo-Vežbe'!$Q$4:$Q1001,MATCH(B14, 'Prisustvo-Vežbe'!$A$4:$A1001, 0)),"---")</f>
        <v>0</v>
      </c>
      <c r="G14" s="7" t="str">
        <f t="array" ref="G14">iferror(iNDEX('Januar 1'!$AH$5:$AH1001,MATCH(B14, 'Januar 1'!$A$5:$A1001, 0)),"---")</f>
        <v>---</v>
      </c>
      <c r="I14" s="7" t="str">
        <f t="array" ref="I14">iferror(iNDEX('Januar 2'!$AM$5:$AM1001,MATCH(B14, 'Januar 2'!$A$5:$A1001, 0)),"---")</f>
        <v>---</v>
      </c>
      <c r="K14" s="7" t="str">
        <f t="array" ref="K14">iferror(iNDEX('Jun1'!$AI$6:$AI1001,MATCH(B14, 'Jun1'!$A$6:$A1001, 0)),"---")</f>
        <v>---</v>
      </c>
      <c r="M14" s="7" t="str">
        <f t="array" ref="M14">iferror(iNDEX('Jun2'!$AM$6:$AM1001,MATCH(B14, 'Jun2'!$A$6:$A1001, 0)),"---")</f>
        <v>---</v>
      </c>
      <c r="O14" s="7" t="str">
        <f t="array" ref="O14">iferror(iNDEX('Sep1'!$AK$6:$AK1001,MATCH(B14, 'Sep1'!$A$6:$A1001, 0)),"---")</f>
        <v>---</v>
      </c>
      <c r="Q14" s="7" t="str">
        <f t="array" ref="Q14">iferror(iNDEX('Sep2'!$AO$6:$AO1001,MATCH(B14, 'Sep2'!$A$6:$A1001, 0)),"---")</f>
        <v>---</v>
      </c>
      <c r="S14" s="7" t="str">
        <f t="array" ref="S14">iferror(iNDEX(Dodatni!$AJ$6:$AJ1001,MATCH(B14, Dodatni!$A$6:$A1001, 0)),"---")</f>
        <v>---</v>
      </c>
      <c r="U14" s="7" t="str">
        <f t="array" ref="U14">iferror(iNDEX('Sep1-2324'!$AQ$6:$AQ1001,MATCH(B14, 'Sep1-2324'!$A$6:$A1001, 0)),"---")</f>
        <v>---</v>
      </c>
    </row>
    <row r="15">
      <c r="A15" s="5">
        <v>12.0</v>
      </c>
      <c r="B15" s="6" t="s">
        <v>24</v>
      </c>
      <c r="C15" s="7" t="str">
        <f t="array" ref="C15">INDEX('Svi studenti'!$C$2:$C1001,MATCH(B15, 'Svi studenti'!$B$2:$B1001, 0))</f>
        <v>Дамњановић, Татјана</v>
      </c>
      <c r="D15" s="8" t="str">
        <f t="array" ref="D15">iferror(iNDEX('Svi studenti'!$G$2:$G1001,MATCH(B15, 'Svi studenti'!$B$2:$B1001, 0)),"---")</f>
        <v>3и1а</v>
      </c>
      <c r="E15" s="9">
        <f t="array" ref="E15">iferror(iNDEX('Prisustvo-Vežbe'!$Q$4:$Q1001,MATCH(B15, 'Prisustvo-Vežbe'!$A$4:$A1001, 0)),"---")</f>
        <v>1</v>
      </c>
      <c r="G15" s="7" t="str">
        <f t="array" ref="G15">iferror(iNDEX('Januar 1'!$AH$5:$AH1001,MATCH(B15, 'Januar 1'!$A$5:$A1001, 0)),"---")</f>
        <v>---</v>
      </c>
      <c r="I15" s="7" t="str">
        <f t="array" ref="I15">iferror(iNDEX('Januar 2'!$AM$5:$AM1001,MATCH(B15, 'Januar 2'!$A$5:$A1001, 0)),"---")</f>
        <v>---</v>
      </c>
      <c r="K15" s="7" t="str">
        <f t="array" ref="K15">iferror(iNDEX('Jun1'!$AI$6:$AI1001,MATCH(B15, 'Jun1'!$A$6:$A1001, 0)),"---")</f>
        <v>---</v>
      </c>
      <c r="M15" s="7" t="str">
        <f t="array" ref="M15">iferror(iNDEX('Jun2'!$AM$6:$AM1001,MATCH(B15, 'Jun2'!$A$6:$A1001, 0)),"---")</f>
        <v>---</v>
      </c>
      <c r="O15" s="7" t="str">
        <f t="array" ref="O15">iferror(iNDEX('Sep1'!$AK$6:$AK1001,MATCH(B15, 'Sep1'!$A$6:$A1001, 0)),"---")</f>
        <v>---</v>
      </c>
      <c r="Q15" s="7" t="str">
        <f t="array" ref="Q15">iferror(iNDEX('Sep2'!$AO$6:$AO1001,MATCH(B15, 'Sep2'!$A$6:$A1001, 0)),"---")</f>
        <v>---</v>
      </c>
      <c r="S15" s="7" t="str">
        <f t="array" ref="S15">iferror(iNDEX(Dodatni!$AJ$6:$AJ1001,MATCH(B15, Dodatni!$A$6:$A1001, 0)),"---")</f>
        <v>---</v>
      </c>
      <c r="U15" s="7" t="str">
        <f t="array" ref="U15">iferror(iNDEX('Sep1-2324'!$AQ$6:$AQ1001,MATCH(B15, 'Sep1-2324'!$A$6:$A1001, 0)),"---")</f>
        <v>---</v>
      </c>
    </row>
    <row r="16">
      <c r="A16" s="5">
        <v>13.0</v>
      </c>
      <c r="B16" s="6" t="s">
        <v>25</v>
      </c>
      <c r="C16" s="7" t="str">
        <f t="array" ref="C16">INDEX('Svi studenti'!$C$2:$C1001,MATCH(B16, 'Svi studenti'!$B$2:$B1001, 0))</f>
        <v>Дељанин, Петар</v>
      </c>
      <c r="D16" s="8" t="str">
        <f t="array" ref="D16">iferror(iNDEX('Svi studenti'!$G$2:$G1001,MATCH(B16, 'Svi studenti'!$B$2:$B1001, 0)),"---")</f>
        <v>3и1а</v>
      </c>
      <c r="E16" s="9">
        <f t="array" ref="E16">iferror(iNDEX('Prisustvo-Vežbe'!$Q$4:$Q1001,MATCH(B16, 'Prisustvo-Vežbe'!$A$4:$A1001, 0)),"---")</f>
        <v>3</v>
      </c>
      <c r="G16" s="7" t="str">
        <f t="array" ref="G16">iferror(iNDEX('Januar 1'!$AH$5:$AH1001,MATCH(B16, 'Januar 1'!$A$5:$A1001, 0)),"---")</f>
        <v>---</v>
      </c>
      <c r="I16" s="7" t="str">
        <f t="array" ref="I16">iferror(iNDEX('Januar 2'!$AM$5:$AM1001,MATCH(B16, 'Januar 2'!$A$5:$A1001, 0)),"---")</f>
        <v>---</v>
      </c>
      <c r="K16" s="7" t="str">
        <f t="array" ref="K16">iferror(iNDEX('Jun1'!$AI$6:$AI1001,MATCH(B16, 'Jun1'!$A$6:$A1001, 0)),"---")</f>
        <v>---</v>
      </c>
      <c r="M16" s="7" t="str">
        <f t="array" ref="M16">iferror(iNDEX('Jun2'!$AM$6:$AM1001,MATCH(B16, 'Jun2'!$A$6:$A1001, 0)),"---")</f>
        <v>---</v>
      </c>
      <c r="O16" s="7" t="str">
        <f t="array" ref="O16">iferror(iNDEX('Sep1'!$AK$6:$AK1001,MATCH(B16, 'Sep1'!$A$6:$A1001, 0)),"---")</f>
        <v>---</v>
      </c>
      <c r="Q16" s="7" t="str">
        <f t="array" ref="Q16">iferror(iNDEX('Sep2'!$AO$6:$AO1001,MATCH(B16, 'Sep2'!$A$6:$A1001, 0)),"---")</f>
        <v>---</v>
      </c>
      <c r="S16" s="7" t="str">
        <f t="array" ref="S16">iferror(iNDEX(Dodatni!$AJ$6:$AJ1001,MATCH(B16, Dodatni!$A$6:$A1001, 0)),"---")</f>
        <v>---</v>
      </c>
      <c r="U16" s="7" t="str">
        <f t="array" ref="U16">iferror(iNDEX('Sep1-2324'!$AQ$6:$AQ1001,MATCH(B16, 'Sep1-2324'!$A$6:$A1001, 0)),"---")</f>
        <v>---</v>
      </c>
    </row>
    <row r="17">
      <c r="A17" s="5">
        <v>14.0</v>
      </c>
      <c r="B17" s="6" t="s">
        <v>26</v>
      </c>
      <c r="C17" s="7" t="str">
        <f t="array" ref="C17">INDEX('Svi studenti'!$C$2:$C1001,MATCH(B17, 'Svi studenti'!$B$2:$B1001, 0))</f>
        <v>Дивјак, Анастасија</v>
      </c>
      <c r="D17" s="8" t="str">
        <f t="array" ref="D17">iferror(iNDEX('Svi studenti'!$G$2:$G1001,MATCH(B17, 'Svi studenti'!$B$2:$B1001, 0)),"---")</f>
        <v>3и1б</v>
      </c>
      <c r="E17" s="9">
        <f t="array" ref="E17">iferror(iNDEX('Prisustvo-Vežbe'!$Q$4:$Q1001,MATCH(B17, 'Prisustvo-Vežbe'!$A$4:$A1001, 0)),"---")</f>
        <v>2.5</v>
      </c>
      <c r="G17" s="7" t="str">
        <f t="array" ref="G17">iferror(iNDEX('Januar 1'!$AH$5:$AH1001,MATCH(B17, 'Januar 1'!$A$5:$A1001, 0)),"---")</f>
        <v>---</v>
      </c>
      <c r="I17" s="7">
        <f t="array" ref="I17">iferror(iNDEX('Januar 2'!$AM$5:$AM1001,MATCH(B17, 'Januar 2'!$A$5:$A1001, 0)),"---")</f>
        <v>22</v>
      </c>
      <c r="K17" s="7" t="str">
        <f t="array" ref="K17">iferror(iNDEX('Jun1'!$AI$6:$AI1001,MATCH(B17, 'Jun1'!$A$6:$A1001, 0)),"---")</f>
        <v>---</v>
      </c>
      <c r="M17" s="7" t="str">
        <f t="array" ref="M17">iferror(iNDEX('Jun2'!$AM$6:$AM1001,MATCH(B17, 'Jun2'!$A$6:$A1001, 0)),"---")</f>
        <v>---</v>
      </c>
      <c r="O17" s="7" t="str">
        <f t="array" ref="O17">iferror(iNDEX('Sep1'!$AK$6:$AK1001,MATCH(B17, 'Sep1'!$A$6:$A1001, 0)),"---")</f>
        <v>---</v>
      </c>
      <c r="Q17" s="7" t="str">
        <f t="array" ref="Q17">iferror(iNDEX('Sep2'!$AO$6:$AO1001,MATCH(B17, 'Sep2'!$A$6:$A1001, 0)),"---")</f>
        <v>---</v>
      </c>
      <c r="S17" s="7" t="str">
        <f t="array" ref="S17">iferror(iNDEX(Dodatni!$AJ$6:$AJ1001,MATCH(B17, Dodatni!$A$6:$A1001, 0)),"---")</f>
        <v>---</v>
      </c>
      <c r="U17" s="7" t="str">
        <f t="array" ref="U17">iferror(iNDEX('Sep1-2324'!$AQ$6:$AQ1001,MATCH(B17, 'Sep1-2324'!$A$6:$A1001, 0)),"---")</f>
        <v>---</v>
      </c>
    </row>
    <row r="18">
      <c r="A18" s="5">
        <v>15.0</v>
      </c>
      <c r="B18" s="6" t="s">
        <v>27</v>
      </c>
      <c r="C18" s="7" t="str">
        <f t="array" ref="C18">INDEX('Svi studenti'!$C$2:$C1001,MATCH(B18, 'Svi studenti'!$B$2:$B1001, 0))</f>
        <v>Димитријевић, Младен</v>
      </c>
      <c r="D18" s="8" t="str">
        <f t="array" ref="D18">iferror(iNDEX('Svi studenti'!$G$2:$G1001,MATCH(B18, 'Svi studenti'!$B$2:$B1001, 0)),"---")</f>
        <v>3и1б</v>
      </c>
      <c r="E18" s="9">
        <f t="array" ref="E18">iferror(iNDEX('Prisustvo-Vežbe'!$Q$4:$Q1001,MATCH(B18, 'Prisustvo-Vežbe'!$A$4:$A1001, 0)),"---")</f>
        <v>5</v>
      </c>
      <c r="G18" s="7">
        <f t="array" ref="G18">iferror(iNDEX('Januar 1'!$AH$5:$AH1001,MATCH(B18, 'Januar 1'!$A$5:$A1001, 0)),"---")</f>
        <v>55</v>
      </c>
      <c r="I18" s="7" t="str">
        <f t="array" ref="I18">iferror(iNDEX('Januar 2'!$AM$5:$AM1001,MATCH(B18, 'Januar 2'!$A$5:$A1001, 0)),"---")</f>
        <v>---</v>
      </c>
      <c r="K18" s="7" t="str">
        <f t="array" ref="K18">iferror(iNDEX('Jun1'!$AI$6:$AI1001,MATCH(B18, 'Jun1'!$A$6:$A1001, 0)),"---")</f>
        <v>---</v>
      </c>
      <c r="M18" s="7" t="str">
        <f t="array" ref="M18">iferror(iNDEX('Jun2'!$AM$6:$AM1001,MATCH(B18, 'Jun2'!$A$6:$A1001, 0)),"---")</f>
        <v>---</v>
      </c>
      <c r="O18" s="7" t="str">
        <f t="array" ref="O18">iferror(iNDEX('Sep1'!$AK$6:$AK1001,MATCH(B18, 'Sep1'!$A$6:$A1001, 0)),"---")</f>
        <v>---</v>
      </c>
      <c r="Q18" s="7" t="str">
        <f t="array" ref="Q18">iferror(iNDEX('Sep2'!$AO$6:$AO1001,MATCH(B18, 'Sep2'!$A$6:$A1001, 0)),"---")</f>
        <v>---</v>
      </c>
      <c r="S18" s="7" t="str">
        <f t="array" ref="S18">iferror(iNDEX(Dodatni!$AJ$6:$AJ1001,MATCH(B18, Dodatni!$A$6:$A1001, 0)),"---")</f>
        <v>---</v>
      </c>
      <c r="U18" s="7" t="str">
        <f t="array" ref="U18">iferror(iNDEX('Sep1-2324'!$AQ$6:$AQ1001,MATCH(B18, 'Sep1-2324'!$A$6:$A1001, 0)),"---")</f>
        <v>---</v>
      </c>
    </row>
    <row r="19">
      <c r="A19" s="5">
        <v>16.0</v>
      </c>
      <c r="B19" s="6" t="s">
        <v>28</v>
      </c>
      <c r="C19" s="7" t="str">
        <f t="array" ref="C19">INDEX('Svi studenti'!$C$2:$C1001,MATCH(B19, 'Svi studenti'!$B$2:$B1001, 0))</f>
        <v>Димитријевић, Никола</v>
      </c>
      <c r="D19" s="8" t="str">
        <f t="array" ref="D19">iferror(iNDEX('Svi studenti'!$G$2:$G1001,MATCH(B19, 'Svi studenti'!$B$2:$B1001, 0)),"---")</f>
        <v>3и1б</v>
      </c>
      <c r="E19" s="9">
        <f t="array" ref="E19">iferror(iNDEX('Prisustvo-Vežbe'!$Q$4:$Q1001,MATCH(B19, 'Prisustvo-Vežbe'!$A$4:$A1001, 0)),"---")</f>
        <v>5</v>
      </c>
      <c r="G19" s="7">
        <f t="array" ref="G19">iferror(iNDEX('Januar 1'!$AH$5:$AH1001,MATCH(B19, 'Januar 1'!$A$5:$A1001, 0)),"---")</f>
        <v>41.7</v>
      </c>
      <c r="I19" s="7" t="str">
        <f t="array" ref="I19">iferror(iNDEX('Januar 2'!$AM$5:$AM1001,MATCH(B19, 'Januar 2'!$A$5:$A1001, 0)),"---")</f>
        <v>---</v>
      </c>
      <c r="K19" s="7" t="str">
        <f t="array" ref="K19">iferror(iNDEX('Jun1'!$AI$6:$AI1001,MATCH(B19, 'Jun1'!$A$6:$A1001, 0)),"---")</f>
        <v>---</v>
      </c>
      <c r="M19" s="7" t="str">
        <f t="array" ref="M19">iferror(iNDEX('Jun2'!$AM$6:$AM1001,MATCH(B19, 'Jun2'!$A$6:$A1001, 0)),"---")</f>
        <v>---</v>
      </c>
      <c r="O19" s="7" t="str">
        <f t="array" ref="O19">iferror(iNDEX('Sep1'!$AK$6:$AK1001,MATCH(B19, 'Sep1'!$A$6:$A1001, 0)),"---")</f>
        <v>---</v>
      </c>
      <c r="Q19" s="7" t="str">
        <f t="array" ref="Q19">iferror(iNDEX('Sep2'!$AO$6:$AO1001,MATCH(B19, 'Sep2'!$A$6:$A1001, 0)),"---")</f>
        <v>---</v>
      </c>
      <c r="S19" s="7" t="str">
        <f t="array" ref="S19">iferror(iNDEX(Dodatni!$AJ$6:$AJ1001,MATCH(B19, Dodatni!$A$6:$A1001, 0)),"---")</f>
        <v>---</v>
      </c>
      <c r="U19" s="7" t="str">
        <f t="array" ref="U19">iferror(iNDEX('Sep1-2324'!$AQ$6:$AQ1001,MATCH(B19, 'Sep1-2324'!$A$6:$A1001, 0)),"---")</f>
        <v>---</v>
      </c>
    </row>
    <row r="20">
      <c r="A20" s="5">
        <v>17.0</v>
      </c>
      <c r="B20" s="6" t="s">
        <v>29</v>
      </c>
      <c r="C20" s="7" t="str">
        <f t="array" ref="C20">INDEX('Svi studenti'!$C$2:$C1001,MATCH(B20, 'Svi studenti'!$B$2:$B1001, 0))</f>
        <v>Добросављевић, Исидора</v>
      </c>
      <c r="D20" s="8" t="str">
        <f t="array" ref="D20">iferror(iNDEX('Svi studenti'!$G$2:$G1001,MATCH(B20, 'Svi studenti'!$B$2:$B1001, 0)),"---")</f>
        <v>3и1а</v>
      </c>
      <c r="E20" s="9">
        <f t="array" ref="E20">iferror(iNDEX('Prisustvo-Vežbe'!$Q$4:$Q1001,MATCH(B20, 'Prisustvo-Vežbe'!$A$4:$A1001, 0)),"---")</f>
        <v>2.5</v>
      </c>
      <c r="G20" s="7" t="str">
        <f t="array" ref="G20">iferror(iNDEX('Januar 1'!$AH$5:$AH1001,MATCH(B20, 'Januar 1'!$A$5:$A1001, 0)),"---")</f>
        <v>---</v>
      </c>
      <c r="I20" s="7" t="str">
        <f t="array" ref="I20">iferror(iNDEX('Januar 2'!$AM$5:$AM1001,MATCH(B20, 'Januar 2'!$A$5:$A1001, 0)),"---")</f>
        <v>---</v>
      </c>
      <c r="K20" s="7" t="str">
        <f t="array" ref="K20">iferror(iNDEX('Jun1'!$AI$6:$AI1001,MATCH(B20, 'Jun1'!$A$6:$A1001, 0)),"---")</f>
        <v>---</v>
      </c>
      <c r="M20" s="7" t="str">
        <f t="array" ref="M20">iferror(iNDEX('Jun2'!$AM$6:$AM1001,MATCH(B20, 'Jun2'!$A$6:$A1001, 0)),"---")</f>
        <v>---</v>
      </c>
      <c r="O20" s="7" t="str">
        <f t="array" ref="O20">iferror(iNDEX('Sep1'!$AK$6:$AK1001,MATCH(B20, 'Sep1'!$A$6:$A1001, 0)),"---")</f>
        <v>---</v>
      </c>
      <c r="Q20" s="7" t="str">
        <f t="array" ref="Q20">iferror(iNDEX('Sep2'!$AO$6:$AO1001,MATCH(B20, 'Sep2'!$A$6:$A1001, 0)),"---")</f>
        <v>---</v>
      </c>
      <c r="S20" s="7" t="str">
        <f t="array" ref="S20">iferror(iNDEX(Dodatni!$AJ$6:$AJ1001,MATCH(B20, Dodatni!$A$6:$A1001, 0)),"---")</f>
        <v>---</v>
      </c>
      <c r="U20" s="7" t="str">
        <f t="array" ref="U20">iferror(iNDEX('Sep1-2324'!$AQ$6:$AQ1001,MATCH(B20, 'Sep1-2324'!$A$6:$A1001, 0)),"---")</f>
        <v>---</v>
      </c>
    </row>
    <row r="21">
      <c r="A21" s="5">
        <v>18.0</v>
      </c>
      <c r="B21" s="6" t="s">
        <v>30</v>
      </c>
      <c r="C21" s="7" t="str">
        <f t="array" ref="C21">INDEX('Svi studenti'!$C$2:$C1001,MATCH(B21, 'Svi studenti'!$B$2:$B1001, 0))</f>
        <v>Докмановић, Нина</v>
      </c>
      <c r="D21" s="8" t="str">
        <f t="array" ref="D21">iferror(iNDEX('Svi studenti'!$G$2:$G1001,MATCH(B21, 'Svi studenti'!$B$2:$B1001, 0)),"---")</f>
        <v>3и1б</v>
      </c>
      <c r="E21" s="9">
        <f t="array" ref="E21">iferror(iNDEX('Prisustvo-Vežbe'!$Q$4:$Q1001,MATCH(B21, 'Prisustvo-Vežbe'!$A$4:$A1001, 0)),"---")</f>
        <v>3</v>
      </c>
      <c r="G21" s="7" t="str">
        <f t="array" ref="G21">iferror(iNDEX('Januar 1'!$AH$5:$AH1001,MATCH(B21, 'Januar 1'!$A$5:$A1001, 0)),"---")</f>
        <v>---</v>
      </c>
      <c r="I21" s="7" t="str">
        <f t="array" ref="I21">iferror(iNDEX('Januar 2'!$AM$5:$AM1001,MATCH(B21, 'Januar 2'!$A$5:$A1001, 0)),"---")</f>
        <v>---</v>
      </c>
      <c r="K21" s="7" t="str">
        <f t="array" ref="K21">iferror(iNDEX('Jun1'!$AI$6:$AI1001,MATCH(B21, 'Jun1'!$A$6:$A1001, 0)),"---")</f>
        <v>---</v>
      </c>
      <c r="M21" s="7" t="str">
        <f t="array" ref="M21">iferror(iNDEX('Jun2'!$AM$6:$AM1001,MATCH(B21, 'Jun2'!$A$6:$A1001, 0)),"---")</f>
        <v>---</v>
      </c>
      <c r="O21" s="7" t="str">
        <f t="array" ref="O21">iferror(iNDEX('Sep1'!$AK$6:$AK1001,MATCH(B21, 'Sep1'!$A$6:$A1001, 0)),"---")</f>
        <v>---</v>
      </c>
      <c r="Q21" s="7" t="str">
        <f t="array" ref="Q21">iferror(iNDEX('Sep2'!$AO$6:$AO1001,MATCH(B21, 'Sep2'!$A$6:$A1001, 0)),"---")</f>
        <v>---</v>
      </c>
      <c r="S21" s="7" t="str">
        <f t="array" ref="S21">iferror(iNDEX(Dodatni!$AJ$6:$AJ1001,MATCH(B21, Dodatni!$A$6:$A1001, 0)),"---")</f>
        <v>---</v>
      </c>
      <c r="U21" s="7" t="str">
        <f t="array" ref="U21">iferror(iNDEX('Sep1-2324'!$AQ$6:$AQ1001,MATCH(B21, 'Sep1-2324'!$A$6:$A1001, 0)),"---")</f>
        <v>---</v>
      </c>
    </row>
    <row r="22">
      <c r="A22" s="5">
        <v>19.0</v>
      </c>
      <c r="B22" s="6" t="s">
        <v>31</v>
      </c>
      <c r="C22" s="7" t="str">
        <f t="array" ref="C22">INDEX('Svi studenti'!$C$2:$C1001,MATCH(B22, 'Svi studenti'!$B$2:$B1001, 0))</f>
        <v>Ђорђевић, Александар</v>
      </c>
      <c r="D22" s="8" t="str">
        <f t="array" ref="D22">iferror(iNDEX('Svi studenti'!$G$2:$G1001,MATCH(B22, 'Svi studenti'!$B$2:$B1001, 0)),"---")</f>
        <v>3и1б</v>
      </c>
      <c r="E22" s="9">
        <f t="array" ref="E22">iferror(iNDEX('Prisustvo-Vežbe'!$Q$4:$Q1001,MATCH(B22, 'Prisustvo-Vežbe'!$A$4:$A1001, 0)),"---")</f>
        <v>0.5</v>
      </c>
      <c r="G22" s="7" t="str">
        <f t="array" ref="G22">iferror(iNDEX('Januar 1'!$AH$5:$AH1001,MATCH(B22, 'Januar 1'!$A$5:$A1001, 0)),"---")</f>
        <v>---</v>
      </c>
      <c r="I22" s="7" t="str">
        <f t="array" ref="I22">iferror(iNDEX('Januar 2'!$AM$5:$AM1001,MATCH(B22, 'Januar 2'!$A$5:$A1001, 0)),"---")</f>
        <v>---</v>
      </c>
      <c r="K22" s="7" t="str">
        <f t="array" ref="K22">iferror(iNDEX('Jun1'!$AI$6:$AI1001,MATCH(B22, 'Jun1'!$A$6:$A1001, 0)),"---")</f>
        <v>---</v>
      </c>
      <c r="M22" s="7" t="str">
        <f t="array" ref="M22">iferror(iNDEX('Jun2'!$AM$6:$AM1001,MATCH(B22, 'Jun2'!$A$6:$A1001, 0)),"---")</f>
        <v>---</v>
      </c>
      <c r="O22" s="7" t="str">
        <f t="array" ref="O22">iferror(iNDEX('Sep1'!$AK$6:$AK1001,MATCH(B22, 'Sep1'!$A$6:$A1001, 0)),"---")</f>
        <v>---</v>
      </c>
      <c r="Q22" s="7" t="str">
        <f t="array" ref="Q22">iferror(iNDEX('Sep2'!$AO$6:$AO1001,MATCH(B22, 'Sep2'!$A$6:$A1001, 0)),"---")</f>
        <v>---</v>
      </c>
      <c r="S22" s="7" t="str">
        <f t="array" ref="S22">iferror(iNDEX(Dodatni!$AJ$6:$AJ1001,MATCH(B22, Dodatni!$A$6:$A1001, 0)),"---")</f>
        <v>---</v>
      </c>
      <c r="U22" s="7" t="str">
        <f t="array" ref="U22">iferror(iNDEX('Sep1-2324'!$AQ$6:$AQ1001,MATCH(B22, 'Sep1-2324'!$A$6:$A1001, 0)),"---")</f>
        <v>---</v>
      </c>
    </row>
    <row r="23">
      <c r="A23" s="5">
        <v>20.0</v>
      </c>
      <c r="B23" s="6" t="s">
        <v>32</v>
      </c>
      <c r="C23" s="7" t="str">
        <f t="array" ref="C23">INDEX('Svi studenti'!$C$2:$C1001,MATCH(B23, 'Svi studenti'!$B$2:$B1001, 0))</f>
        <v>Ђорђевић, Чедомир</v>
      </c>
      <c r="D23" s="8" t="str">
        <f t="array" ref="D23">iferror(iNDEX('Svi studenti'!$G$2:$G1001,MATCH(B23, 'Svi studenti'!$B$2:$B1001, 0)),"---")</f>
        <v>3и1а</v>
      </c>
      <c r="E23" s="9">
        <f t="array" ref="E23">iferror(iNDEX('Prisustvo-Vežbe'!$Q$4:$Q1001,MATCH(B23, 'Prisustvo-Vežbe'!$A$4:$A1001, 0)),"---")</f>
        <v>0</v>
      </c>
      <c r="G23" s="7">
        <f t="array" ref="G23">iferror(iNDEX('Januar 1'!$AH$5:$AH1001,MATCH(B23, 'Januar 1'!$A$5:$A1001, 0)),"---")</f>
        <v>23.5</v>
      </c>
      <c r="I23" s="7" t="str">
        <f t="array" ref="I23">iferror(iNDEX('Januar 2'!$AM$5:$AM1001,MATCH(B23, 'Januar 2'!$A$5:$A1001, 0)),"---")</f>
        <v>---</v>
      </c>
      <c r="K23" s="7" t="str">
        <f t="array" ref="K23">iferror(iNDEX('Jun1'!$AI$6:$AI1001,MATCH(B23, 'Jun1'!$A$6:$A1001, 0)),"---")</f>
        <v>---</v>
      </c>
      <c r="M23" s="7" t="str">
        <f t="array" ref="M23">iferror(iNDEX('Jun2'!$AM$6:$AM1001,MATCH(B23, 'Jun2'!$A$6:$A1001, 0)),"---")</f>
        <v>---</v>
      </c>
      <c r="O23" s="7" t="str">
        <f t="array" ref="O23">iferror(iNDEX('Sep1'!$AK$6:$AK1001,MATCH(B23, 'Sep1'!$A$6:$A1001, 0)),"---")</f>
        <v>---</v>
      </c>
      <c r="Q23" s="7" t="str">
        <f t="array" ref="Q23">iferror(iNDEX('Sep2'!$AO$6:$AO1001,MATCH(B23, 'Sep2'!$A$6:$A1001, 0)),"---")</f>
        <v>---</v>
      </c>
      <c r="S23" s="7" t="str">
        <f t="array" ref="S23">iferror(iNDEX(Dodatni!$AJ$6:$AJ1001,MATCH(B23, Dodatni!$A$6:$A1001, 0)),"---")</f>
        <v>---</v>
      </c>
      <c r="U23" s="7" t="str">
        <f t="array" ref="U23">iferror(iNDEX('Sep1-2324'!$AQ$6:$AQ1001,MATCH(B23, 'Sep1-2324'!$A$6:$A1001, 0)),"---")</f>
        <v>---</v>
      </c>
    </row>
    <row r="24">
      <c r="A24" s="5">
        <v>21.0</v>
      </c>
      <c r="B24" s="6" t="s">
        <v>33</v>
      </c>
      <c r="C24" s="7" t="str">
        <f t="array" ref="C24">INDEX('Svi studenti'!$C$2:$C1001,MATCH(B24, 'Svi studenti'!$B$2:$B1001, 0))</f>
        <v>Ђуровић, Слађана</v>
      </c>
      <c r="D24" s="8" t="str">
        <f t="array" ref="D24">iferror(iNDEX('Svi studenti'!$G$2:$G1001,MATCH(B24, 'Svi studenti'!$B$2:$B1001, 0)),"---")</f>
        <v>3и1б</v>
      </c>
      <c r="E24" s="9">
        <f t="array" ref="E24">iferror(iNDEX('Prisustvo-Vežbe'!$Q$4:$Q1001,MATCH(B24, 'Prisustvo-Vežbe'!$A$4:$A1001, 0)),"---")</f>
        <v>5</v>
      </c>
      <c r="G24" s="7" t="str">
        <f t="array" ref="G24">iferror(iNDEX('Januar 1'!$AH$5:$AH1001,MATCH(B24, 'Januar 1'!$A$5:$A1001, 0)),"---")</f>
        <v>---</v>
      </c>
      <c r="I24" s="7" t="str">
        <f t="array" ref="I24">iferror(iNDEX('Januar 2'!$AM$5:$AM1001,MATCH(B24, 'Januar 2'!$A$5:$A1001, 0)),"---")</f>
        <v>---</v>
      </c>
      <c r="K24" s="7" t="str">
        <f t="array" ref="K24">iferror(iNDEX('Jun1'!$AI$6:$AI1001,MATCH(B24, 'Jun1'!$A$6:$A1001, 0)),"---")</f>
        <v>---</v>
      </c>
      <c r="M24" s="7" t="str">
        <f t="array" ref="M24">iferror(iNDEX('Jun2'!$AM$6:$AM1001,MATCH(B24, 'Jun2'!$A$6:$A1001, 0)),"---")</f>
        <v>---</v>
      </c>
      <c r="O24" s="7" t="str">
        <f t="array" ref="O24">iferror(iNDEX('Sep1'!$AK$6:$AK1001,MATCH(B24, 'Sep1'!$A$6:$A1001, 0)),"---")</f>
        <v>---</v>
      </c>
      <c r="Q24" s="7" t="str">
        <f t="array" ref="Q24">iferror(iNDEX('Sep2'!$AO$6:$AO1001,MATCH(B24, 'Sep2'!$A$6:$A1001, 0)),"---")</f>
        <v>---</v>
      </c>
      <c r="S24" s="7" t="str">
        <f t="array" ref="S24">iferror(iNDEX(Dodatni!$AJ$6:$AJ1001,MATCH(B24, Dodatni!$A$6:$A1001, 0)),"---")</f>
        <v>---</v>
      </c>
      <c r="U24" s="7" t="str">
        <f t="array" ref="U24">iferror(iNDEX('Sep1-2324'!$AQ$6:$AQ1001,MATCH(B24, 'Sep1-2324'!$A$6:$A1001, 0)),"---")</f>
        <v>---</v>
      </c>
    </row>
    <row r="25">
      <c r="A25" s="5">
        <v>22.0</v>
      </c>
      <c r="B25" s="6" t="s">
        <v>34</v>
      </c>
      <c r="C25" s="7" t="str">
        <f t="array" ref="C25">INDEX('Svi studenti'!$C$2:$C1001,MATCH(B25, 'Svi studenti'!$B$2:$B1001, 0))</f>
        <v>Здјелар, Катарина</v>
      </c>
      <c r="D25" s="8" t="str">
        <f t="array" ref="D25">iferror(iNDEX('Svi studenti'!$G$2:$G1001,MATCH(B25, 'Svi studenti'!$B$2:$B1001, 0)),"---")</f>
        <v>3и1а</v>
      </c>
      <c r="E25" s="9">
        <f t="array" ref="E25">iferror(iNDEX('Prisustvo-Vežbe'!$Q$4:$Q1001,MATCH(B25, 'Prisustvo-Vežbe'!$A$4:$A1001, 0)),"---")</f>
        <v>0</v>
      </c>
      <c r="G25" s="7" t="str">
        <f t="array" ref="G25">iferror(iNDEX('Januar 1'!$AH$5:$AH1001,MATCH(B25, 'Januar 1'!$A$5:$A1001, 0)),"---")</f>
        <v>---</v>
      </c>
      <c r="I25" s="7" t="str">
        <f t="array" ref="I25">iferror(iNDEX('Januar 2'!$AM$5:$AM1001,MATCH(B25, 'Januar 2'!$A$5:$A1001, 0)),"---")</f>
        <v>---</v>
      </c>
      <c r="K25" s="7" t="str">
        <f t="array" ref="K25">iferror(iNDEX('Jun1'!$AI$6:$AI1001,MATCH(B25, 'Jun1'!$A$6:$A1001, 0)),"---")</f>
        <v>---</v>
      </c>
      <c r="M25" s="7" t="str">
        <f t="array" ref="M25">iferror(iNDEX('Jun2'!$AM$6:$AM1001,MATCH(B25, 'Jun2'!$A$6:$A1001, 0)),"---")</f>
        <v>---</v>
      </c>
      <c r="O25" s="7" t="str">
        <f t="array" ref="O25">iferror(iNDEX('Sep1'!$AK$6:$AK1001,MATCH(B25, 'Sep1'!$A$6:$A1001, 0)),"---")</f>
        <v>---</v>
      </c>
      <c r="Q25" s="7" t="str">
        <f t="array" ref="Q25">iferror(iNDEX('Sep2'!$AO$6:$AO1001,MATCH(B25, 'Sep2'!$A$6:$A1001, 0)),"---")</f>
        <v>---</v>
      </c>
      <c r="S25" s="7" t="str">
        <f t="array" ref="S25">iferror(iNDEX(Dodatni!$AJ$6:$AJ1001,MATCH(B25, Dodatni!$A$6:$A1001, 0)),"---")</f>
        <v>---</v>
      </c>
      <c r="U25" s="7" t="str">
        <f t="array" ref="U25">iferror(iNDEX('Sep1-2324'!$AQ$6:$AQ1001,MATCH(B25, 'Sep1-2324'!$A$6:$A1001, 0)),"---")</f>
        <v>---</v>
      </c>
    </row>
    <row r="26">
      <c r="A26" s="5">
        <v>23.0</v>
      </c>
      <c r="B26" s="6" t="s">
        <v>35</v>
      </c>
      <c r="C26" s="7" t="str">
        <f t="array" ref="C26">INDEX('Svi studenti'!$C$2:$C1001,MATCH(B26, 'Svi studenti'!$B$2:$B1001, 0))</f>
        <v>Иваниан, Сергеи</v>
      </c>
      <c r="D26" s="8" t="str">
        <f t="array" ref="D26">iferror(iNDEX('Svi studenti'!$G$2:$G1001,MATCH(B26, 'Svi studenti'!$B$2:$B1001, 0)),"---")</f>
        <v>3и1а</v>
      </c>
      <c r="E26" s="9">
        <f t="array" ref="E26">iferror(iNDEX('Prisustvo-Vežbe'!$Q$4:$Q1001,MATCH(B26, 'Prisustvo-Vežbe'!$A$4:$A1001, 0)),"---")</f>
        <v>5</v>
      </c>
      <c r="G26" s="7">
        <f t="array" ref="G26">iferror(iNDEX('Januar 1'!$AH$5:$AH1001,MATCH(B26, 'Januar 1'!$A$5:$A1001, 0)),"---")</f>
        <v>50.5</v>
      </c>
      <c r="I26" s="7" t="str">
        <f t="array" ref="I26">iferror(iNDEX('Januar 2'!$AM$5:$AM1001,MATCH(B26, 'Januar 2'!$A$5:$A1001, 0)),"---")</f>
        <v>---</v>
      </c>
      <c r="K26" s="7" t="str">
        <f t="array" ref="K26">iferror(iNDEX('Jun1'!$AI$6:$AI1001,MATCH(B26, 'Jun1'!$A$6:$A1001, 0)),"---")</f>
        <v>---</v>
      </c>
      <c r="M26" s="7" t="str">
        <f t="array" ref="M26">iferror(iNDEX('Jun2'!$AM$6:$AM1001,MATCH(B26, 'Jun2'!$A$6:$A1001, 0)),"---")</f>
        <v>---</v>
      </c>
      <c r="O26" s="7" t="str">
        <f t="array" ref="O26">iferror(iNDEX('Sep1'!$AK$6:$AK1001,MATCH(B26, 'Sep1'!$A$6:$A1001, 0)),"---")</f>
        <v>---</v>
      </c>
      <c r="Q26" s="7" t="str">
        <f t="array" ref="Q26">iferror(iNDEX('Sep2'!$AO$6:$AO1001,MATCH(B26, 'Sep2'!$A$6:$A1001, 0)),"---")</f>
        <v>---</v>
      </c>
      <c r="S26" s="7" t="str">
        <f t="array" ref="S26">iferror(iNDEX(Dodatni!$AJ$6:$AJ1001,MATCH(B26, Dodatni!$A$6:$A1001, 0)),"---")</f>
        <v>---</v>
      </c>
      <c r="U26" s="7" t="str">
        <f t="array" ref="U26">iferror(iNDEX('Sep1-2324'!$AQ$6:$AQ1001,MATCH(B26, 'Sep1-2324'!$A$6:$A1001, 0)),"---")</f>
        <v>---</v>
      </c>
    </row>
    <row r="27">
      <c r="A27" s="5">
        <v>24.0</v>
      </c>
      <c r="B27" s="6" t="s">
        <v>36</v>
      </c>
      <c r="C27" s="7" t="str">
        <f t="array" ref="C27">INDEX('Svi studenti'!$C$2:$C1001,MATCH(B27, 'Svi studenti'!$B$2:$B1001, 0))</f>
        <v>Ивановић, Нада</v>
      </c>
      <c r="D27" s="8" t="str">
        <f t="array" ref="D27">iferror(iNDEX('Svi studenti'!$G$2:$G1001,MATCH(B27, 'Svi studenti'!$B$2:$B1001, 0)),"---")</f>
        <v>3и1б</v>
      </c>
      <c r="E27" s="9">
        <f t="array" ref="E27">iferror(iNDEX('Prisustvo-Vežbe'!$Q$4:$Q1001,MATCH(B27, 'Prisustvo-Vežbe'!$A$4:$A1001, 0)),"---")</f>
        <v>0</v>
      </c>
      <c r="G27" s="7" t="str">
        <f t="array" ref="G27">iferror(iNDEX('Januar 1'!$AH$5:$AH1001,MATCH(B27, 'Januar 1'!$A$5:$A1001, 0)),"---")</f>
        <v>---</v>
      </c>
      <c r="I27" s="7" t="str">
        <f t="array" ref="I27">iferror(iNDEX('Januar 2'!$AM$5:$AM1001,MATCH(B27, 'Januar 2'!$A$5:$A1001, 0)),"---")</f>
        <v>---</v>
      </c>
      <c r="K27" s="7" t="str">
        <f t="array" ref="K27">iferror(iNDEX('Jun1'!$AI$6:$AI1001,MATCH(B27, 'Jun1'!$A$6:$A1001, 0)),"---")</f>
        <v>---</v>
      </c>
      <c r="M27" s="7" t="str">
        <f t="array" ref="M27">iferror(iNDEX('Jun2'!$AM$6:$AM1001,MATCH(B27, 'Jun2'!$A$6:$A1001, 0)),"---")</f>
        <v>---</v>
      </c>
      <c r="O27" s="7" t="str">
        <f t="array" ref="O27">iferror(iNDEX('Sep1'!$AK$6:$AK1001,MATCH(B27, 'Sep1'!$A$6:$A1001, 0)),"---")</f>
        <v>---</v>
      </c>
      <c r="Q27" s="7" t="str">
        <f t="array" ref="Q27">iferror(iNDEX('Sep2'!$AO$6:$AO1001,MATCH(B27, 'Sep2'!$A$6:$A1001, 0)),"---")</f>
        <v>---</v>
      </c>
      <c r="S27" s="7" t="str">
        <f t="array" ref="S27">iferror(iNDEX(Dodatni!$AJ$6:$AJ1001,MATCH(B27, Dodatni!$A$6:$A1001, 0)),"---")</f>
        <v>---</v>
      </c>
      <c r="U27" s="7" t="str">
        <f t="array" ref="U27">iferror(iNDEX('Sep1-2324'!$AQ$6:$AQ1001,MATCH(B27, 'Sep1-2324'!$A$6:$A1001, 0)),"---")</f>
        <v>---</v>
      </c>
    </row>
    <row r="28">
      <c r="A28" s="5">
        <v>25.0</v>
      </c>
      <c r="B28" s="6" t="s">
        <v>37</v>
      </c>
      <c r="C28" s="7" t="str">
        <f t="array" ref="C28">INDEX('Svi studenti'!$C$2:$C1001,MATCH(B28, 'Svi studenti'!$B$2:$B1001, 0))</f>
        <v>Ивановић, Никола</v>
      </c>
      <c r="D28" s="8" t="str">
        <f t="array" ref="D28">iferror(iNDEX('Svi studenti'!$G$2:$G1001,MATCH(B28, 'Svi studenti'!$B$2:$B1001, 0)),"---")</f>
        <v>3и1б</v>
      </c>
      <c r="E28" s="9">
        <f t="array" ref="E28">iferror(iNDEX('Prisustvo-Vežbe'!$Q$4:$Q1001,MATCH(B28, 'Prisustvo-Vežbe'!$A$4:$A1001, 0)),"---")</f>
        <v>4</v>
      </c>
      <c r="G28" s="7">
        <f t="array" ref="G28">iferror(iNDEX('Januar 1'!$AH$5:$AH1001,MATCH(B28, 'Januar 1'!$A$5:$A1001, 0)),"---")</f>
        <v>28.5</v>
      </c>
      <c r="I28" s="7" t="str">
        <f t="array" ref="I28">iferror(iNDEX('Januar 2'!$AM$5:$AM1001,MATCH(B28, 'Januar 2'!$A$5:$A1001, 0)),"---")</f>
        <v>---</v>
      </c>
      <c r="K28" s="7" t="str">
        <f t="array" ref="K28">iferror(iNDEX('Jun1'!$AI$6:$AI1001,MATCH(B28, 'Jun1'!$A$6:$A1001, 0)),"---")</f>
        <v>---</v>
      </c>
      <c r="M28" s="7" t="str">
        <f t="array" ref="M28">iferror(iNDEX('Jun2'!$AM$6:$AM1001,MATCH(B28, 'Jun2'!$A$6:$A1001, 0)),"---")</f>
        <v>---</v>
      </c>
      <c r="O28" s="7" t="str">
        <f t="array" ref="O28">iferror(iNDEX('Sep1'!$AK$6:$AK1001,MATCH(B28, 'Sep1'!$A$6:$A1001, 0)),"---")</f>
        <v>---</v>
      </c>
      <c r="Q28" s="7" t="str">
        <f t="array" ref="Q28">iferror(iNDEX('Sep2'!$AO$6:$AO1001,MATCH(B28, 'Sep2'!$A$6:$A1001, 0)),"---")</f>
        <v>---</v>
      </c>
      <c r="S28" s="7" t="str">
        <f t="array" ref="S28">iferror(iNDEX(Dodatni!$AJ$6:$AJ1001,MATCH(B28, Dodatni!$A$6:$A1001, 0)),"---")</f>
        <v>---</v>
      </c>
      <c r="U28" s="7" t="str">
        <f t="array" ref="U28">iferror(iNDEX('Sep1-2324'!$AQ$6:$AQ1001,MATCH(B28, 'Sep1-2324'!$A$6:$A1001, 0)),"---")</f>
        <v>---</v>
      </c>
    </row>
    <row r="29">
      <c r="A29" s="5">
        <v>26.0</v>
      </c>
      <c r="B29" s="6" t="s">
        <v>38</v>
      </c>
      <c r="C29" s="7" t="str">
        <f t="array" ref="C29">INDEX('Svi studenti'!$C$2:$C1001,MATCH(B29, 'Svi studenti'!$B$2:$B1001, 0))</f>
        <v>Јанковић, Урош</v>
      </c>
      <c r="D29" s="8" t="str">
        <f t="array" ref="D29">iferror(iNDEX('Svi studenti'!$G$2:$G1001,MATCH(B29, 'Svi studenti'!$B$2:$B1001, 0)),"---")</f>
        <v>3и1а</v>
      </c>
      <c r="E29" s="9">
        <f t="array" ref="E29">iferror(iNDEX('Prisustvo-Vežbe'!$Q$4:$Q1001,MATCH(B29, 'Prisustvo-Vežbe'!$A$4:$A1001, 0)),"---")</f>
        <v>5</v>
      </c>
      <c r="G29" s="7" t="str">
        <f t="array" ref="G29">iferror(iNDEX('Januar 1'!$AH$5:$AH1001,MATCH(B29, 'Januar 1'!$A$5:$A1001, 0)),"---")</f>
        <v>---</v>
      </c>
      <c r="I29" s="7" t="str">
        <f t="array" ref="I29">iferror(iNDEX('Januar 2'!$AM$5:$AM1001,MATCH(B29, 'Januar 2'!$A$5:$A1001, 0)),"---")</f>
        <v>---</v>
      </c>
      <c r="K29" s="7" t="str">
        <f t="array" ref="K29">iferror(iNDEX('Jun1'!$AI$6:$AI1001,MATCH(B29, 'Jun1'!$A$6:$A1001, 0)),"---")</f>
        <v>---</v>
      </c>
      <c r="M29" s="7" t="str">
        <f t="array" ref="M29">iferror(iNDEX('Jun2'!$AM$6:$AM1001,MATCH(B29, 'Jun2'!$A$6:$A1001, 0)),"---")</f>
        <v>---</v>
      </c>
      <c r="O29" s="7" t="str">
        <f t="array" ref="O29">iferror(iNDEX('Sep1'!$AK$6:$AK1001,MATCH(B29, 'Sep1'!$A$6:$A1001, 0)),"---")</f>
        <v>---</v>
      </c>
      <c r="Q29" s="7" t="str">
        <f t="array" ref="Q29">iferror(iNDEX('Sep2'!$AO$6:$AO1001,MATCH(B29, 'Sep2'!$A$6:$A1001, 0)),"---")</f>
        <v>---</v>
      </c>
      <c r="S29" s="7" t="str">
        <f t="array" ref="S29">iferror(iNDEX(Dodatni!$AJ$6:$AJ1001,MATCH(B29, Dodatni!$A$6:$A1001, 0)),"---")</f>
        <v>---</v>
      </c>
      <c r="U29" s="7" t="str">
        <f t="array" ref="U29">iferror(iNDEX('Sep1-2324'!$AQ$6:$AQ1001,MATCH(B29, 'Sep1-2324'!$A$6:$A1001, 0)),"---")</f>
        <v>---</v>
      </c>
    </row>
    <row r="30">
      <c r="A30" s="5">
        <v>27.0</v>
      </c>
      <c r="B30" s="6" t="s">
        <v>39</v>
      </c>
      <c r="C30" s="7" t="str">
        <f t="array" ref="C30">INDEX('Svi studenti'!$C$2:$C1001,MATCH(B30, 'Svi studenti'!$B$2:$B1001, 0))</f>
        <v>Јевремовић, Исидора</v>
      </c>
      <c r="D30" s="8" t="str">
        <f t="array" ref="D30">iferror(iNDEX('Svi studenti'!$G$2:$G1001,MATCH(B30, 'Svi studenti'!$B$2:$B1001, 0)),"---")</f>
        <v>3и1а</v>
      </c>
      <c r="E30" s="9">
        <f t="array" ref="E30">iferror(iNDEX('Prisustvo-Vežbe'!$Q$4:$Q1001,MATCH(B30, 'Prisustvo-Vežbe'!$A$4:$A1001, 0)),"---")</f>
        <v>4</v>
      </c>
      <c r="G30" s="7">
        <f t="array" ref="G30">iferror(iNDEX('Januar 1'!$AH$5:$AH1001,MATCH(B30, 'Januar 1'!$A$5:$A1001, 0)),"---")</f>
        <v>26.5</v>
      </c>
      <c r="I30" s="7" t="str">
        <f t="array" ref="I30">iferror(iNDEX('Januar 2'!$AM$5:$AM1001,MATCH(B30, 'Januar 2'!$A$5:$A1001, 0)),"---")</f>
        <v>---</v>
      </c>
      <c r="K30" s="7" t="str">
        <f t="array" ref="K30">iferror(iNDEX('Jun1'!$AI$6:$AI1001,MATCH(B30, 'Jun1'!$A$6:$A1001, 0)),"---")</f>
        <v>---</v>
      </c>
      <c r="M30" s="7" t="str">
        <f t="array" ref="M30">iferror(iNDEX('Jun2'!$AM$6:$AM1001,MATCH(B30, 'Jun2'!$A$6:$A1001, 0)),"---")</f>
        <v>---</v>
      </c>
      <c r="O30" s="7" t="str">
        <f t="array" ref="O30">iferror(iNDEX('Sep1'!$AK$6:$AK1001,MATCH(B30, 'Sep1'!$A$6:$A1001, 0)),"---")</f>
        <v>---</v>
      </c>
      <c r="Q30" s="7" t="str">
        <f t="array" ref="Q30">iferror(iNDEX('Sep2'!$AO$6:$AO1001,MATCH(B30, 'Sep2'!$A$6:$A1001, 0)),"---")</f>
        <v>---</v>
      </c>
      <c r="S30" s="7" t="str">
        <f t="array" ref="S30">iferror(iNDEX(Dodatni!$AJ$6:$AJ1001,MATCH(B30, Dodatni!$A$6:$A1001, 0)),"---")</f>
        <v>---</v>
      </c>
      <c r="U30" s="7" t="str">
        <f t="array" ref="U30">iferror(iNDEX('Sep1-2324'!$AQ$6:$AQ1001,MATCH(B30, 'Sep1-2324'!$A$6:$A1001, 0)),"---")</f>
        <v>---</v>
      </c>
    </row>
    <row r="31">
      <c r="A31" s="5">
        <v>28.0</v>
      </c>
      <c r="B31" s="6" t="s">
        <v>40</v>
      </c>
      <c r="C31" s="7" t="str">
        <f t="array" ref="C31">INDEX('Svi studenti'!$C$2:$C1001,MATCH(B31, 'Svi studenti'!$B$2:$B1001, 0))</f>
        <v>Јовановић, Ана</v>
      </c>
      <c r="D31" s="8" t="str">
        <f t="array" ref="D31">iferror(iNDEX('Svi studenti'!$G$2:$G1001,MATCH(B31, 'Svi studenti'!$B$2:$B1001, 0)),"---")</f>
        <v>3и1б</v>
      </c>
      <c r="E31" s="9">
        <f t="array" ref="E31">iferror(iNDEX('Prisustvo-Vežbe'!$Q$4:$Q1001,MATCH(B31, 'Prisustvo-Vežbe'!$A$4:$A1001, 0)),"---")</f>
        <v>1.5</v>
      </c>
      <c r="G31" s="7" t="str">
        <f t="array" ref="G31">iferror(iNDEX('Januar 1'!$AH$5:$AH1001,MATCH(B31, 'Januar 1'!$A$5:$A1001, 0)),"---")</f>
        <v>---</v>
      </c>
      <c r="I31" s="7">
        <f t="array" ref="I31">iferror(iNDEX('Januar 2'!$AM$5:$AM1001,MATCH(B31, 'Januar 2'!$A$5:$A1001, 0)),"---")</f>
        <v>5.5</v>
      </c>
      <c r="K31" s="7">
        <f t="array" ref="K31">iferror(iNDEX('Jun1'!$AI$6:$AI1001,MATCH(B31, 'Jun1'!$A$6:$A1001, 0)),"---")</f>
        <v>19</v>
      </c>
      <c r="M31" s="7" t="str">
        <f t="array" ref="M31">iferror(iNDEX('Jun2'!$AM$6:$AM1001,MATCH(B31, 'Jun2'!$A$6:$A1001, 0)),"---")</f>
        <v>---</v>
      </c>
      <c r="O31" s="7" t="str">
        <f t="array" ref="O31">iferror(iNDEX('Sep1'!$AK$6:$AK1001,MATCH(B31, 'Sep1'!$A$6:$A1001, 0)),"---")</f>
        <v>---</v>
      </c>
      <c r="Q31" s="7" t="str">
        <f t="array" ref="Q31">iferror(iNDEX('Sep2'!$AO$6:$AO1001,MATCH(B31, 'Sep2'!$A$6:$A1001, 0)),"---")</f>
        <v>---</v>
      </c>
      <c r="S31" s="7" t="str">
        <f t="array" ref="S31">iferror(iNDEX(Dodatni!$AJ$6:$AJ1001,MATCH(B31, Dodatni!$A$6:$A1001, 0)),"---")</f>
        <v>---</v>
      </c>
      <c r="U31" s="7" t="str">
        <f t="array" ref="U31">iferror(iNDEX('Sep1-2324'!$AQ$6:$AQ1001,MATCH(B31, 'Sep1-2324'!$A$6:$A1001, 0)),"---")</f>
        <v>---</v>
      </c>
    </row>
    <row r="32">
      <c r="A32" s="5">
        <v>29.0</v>
      </c>
      <c r="B32" s="6" t="s">
        <v>41</v>
      </c>
      <c r="C32" s="7" t="str">
        <f t="array" ref="C32">INDEX('Svi studenti'!$C$2:$C1001,MATCH(B32, 'Svi studenti'!$B$2:$B1001, 0))</f>
        <v>Јовановић, Ђорђе</v>
      </c>
      <c r="D32" s="8" t="str">
        <f t="array" ref="D32">iferror(iNDEX('Svi studenti'!$G$2:$G1001,MATCH(B32, 'Svi studenti'!$B$2:$B1001, 0)),"---")</f>
        <v>3и1б</v>
      </c>
      <c r="E32" s="9">
        <f t="array" ref="E32">iferror(iNDEX('Prisustvo-Vežbe'!$Q$4:$Q1001,MATCH(B32, 'Prisustvo-Vežbe'!$A$4:$A1001, 0)),"---")</f>
        <v>1.5</v>
      </c>
      <c r="G32" s="7" t="str">
        <f t="array" ref="G32">iferror(iNDEX('Januar 1'!$AH$5:$AH1001,MATCH(B32, 'Januar 1'!$A$5:$A1001, 0)),"---")</f>
        <v>---</v>
      </c>
      <c r="I32" s="7">
        <f t="array" ref="I32">iferror(iNDEX('Januar 2'!$AM$5:$AM1001,MATCH(B32, 'Januar 2'!$A$5:$A1001, 0)),"---")</f>
        <v>23</v>
      </c>
      <c r="K32" s="7">
        <f t="array" ref="K32">iferror(iNDEX('Jun1'!$AI$6:$AI1001,MATCH(B32, 'Jun1'!$A$6:$A1001, 0)),"---")</f>
        <v>41</v>
      </c>
      <c r="M32" s="7" t="str">
        <f t="array" ref="M32">iferror(iNDEX('Jun2'!$AM$6:$AM1001,MATCH(B32, 'Jun2'!$A$6:$A1001, 0)),"---")</f>
        <v>---</v>
      </c>
      <c r="O32" s="7" t="str">
        <f t="array" ref="O32">iferror(iNDEX('Sep1'!$AK$6:$AK1001,MATCH(B32, 'Sep1'!$A$6:$A1001, 0)),"---")</f>
        <v>---</v>
      </c>
      <c r="Q32" s="7" t="str">
        <f t="array" ref="Q32">iferror(iNDEX('Sep2'!$AO$6:$AO1001,MATCH(B32, 'Sep2'!$A$6:$A1001, 0)),"---")</f>
        <v>---</v>
      </c>
      <c r="S32" s="7" t="str">
        <f t="array" ref="S32">iferror(iNDEX(Dodatni!$AJ$6:$AJ1001,MATCH(B32, Dodatni!$A$6:$A1001, 0)),"---")</f>
        <v>---</v>
      </c>
      <c r="U32" s="7" t="str">
        <f t="array" ref="U32">iferror(iNDEX('Sep1-2324'!$AQ$6:$AQ1001,MATCH(B32, 'Sep1-2324'!$A$6:$A1001, 0)),"---")</f>
        <v>---</v>
      </c>
    </row>
    <row r="33">
      <c r="A33" s="5">
        <v>30.0</v>
      </c>
      <c r="B33" s="6" t="s">
        <v>42</v>
      </c>
      <c r="C33" s="7" t="str">
        <f t="array" ref="C33">INDEX('Svi studenti'!$C$2:$C1001,MATCH(B33, 'Svi studenti'!$B$2:$B1001, 0))</f>
        <v>Јовановић, Лазар</v>
      </c>
      <c r="D33" s="8" t="str">
        <f t="array" ref="D33">iferror(iNDEX('Svi studenti'!$G$2:$G1001,MATCH(B33, 'Svi studenti'!$B$2:$B1001, 0)),"---")</f>
        <v>3и1б</v>
      </c>
      <c r="E33" s="9">
        <f t="array" ref="E33">iferror(iNDEX('Prisustvo-Vežbe'!$Q$4:$Q1001,MATCH(B33, 'Prisustvo-Vežbe'!$A$4:$A1001, 0)),"---")</f>
        <v>5</v>
      </c>
      <c r="G33" s="7">
        <f t="array" ref="G33">iferror(iNDEX('Januar 1'!$AH$5:$AH1001,MATCH(B33, 'Januar 1'!$A$5:$A1001, 0)),"---")</f>
        <v>55</v>
      </c>
      <c r="I33" s="7" t="str">
        <f t="array" ref="I33">iferror(iNDEX('Januar 2'!$AM$5:$AM1001,MATCH(B33, 'Januar 2'!$A$5:$A1001, 0)),"---")</f>
        <v>---</v>
      </c>
      <c r="K33" s="7" t="str">
        <f t="array" ref="K33">iferror(iNDEX('Jun1'!$AI$6:$AI1001,MATCH(B33, 'Jun1'!$A$6:$A1001, 0)),"---")</f>
        <v>---</v>
      </c>
      <c r="M33" s="7" t="str">
        <f t="array" ref="M33">iferror(iNDEX('Jun2'!$AM$6:$AM1001,MATCH(B33, 'Jun2'!$A$6:$A1001, 0)),"---")</f>
        <v>---</v>
      </c>
      <c r="O33" s="7" t="str">
        <f t="array" ref="O33">iferror(iNDEX('Sep1'!$AK$6:$AK1001,MATCH(B33, 'Sep1'!$A$6:$A1001, 0)),"---")</f>
        <v>---</v>
      </c>
      <c r="Q33" s="7" t="str">
        <f t="array" ref="Q33">iferror(iNDEX('Sep2'!$AO$6:$AO1001,MATCH(B33, 'Sep2'!$A$6:$A1001, 0)),"---")</f>
        <v>---</v>
      </c>
      <c r="S33" s="7" t="str">
        <f t="array" ref="S33">iferror(iNDEX(Dodatni!$AJ$6:$AJ1001,MATCH(B33, Dodatni!$A$6:$A1001, 0)),"---")</f>
        <v>---</v>
      </c>
      <c r="U33" s="7" t="str">
        <f t="array" ref="U33">iferror(iNDEX('Sep1-2324'!$AQ$6:$AQ1001,MATCH(B33, 'Sep1-2324'!$A$6:$A1001, 0)),"---")</f>
        <v>---</v>
      </c>
    </row>
    <row r="34">
      <c r="A34" s="5">
        <v>31.0</v>
      </c>
      <c r="B34" s="6" t="s">
        <v>43</v>
      </c>
      <c r="C34" s="7" t="str">
        <f t="array" ref="C34">INDEX('Svi studenti'!$C$2:$C1001,MATCH(B34, 'Svi studenti'!$B$2:$B1001, 0))</f>
        <v>Каракаш, Линда Анђела</v>
      </c>
      <c r="D34" s="8" t="str">
        <f t="array" ref="D34">iferror(iNDEX('Svi studenti'!$G$2:$G1001,MATCH(B34, 'Svi studenti'!$B$2:$B1001, 0)),"---")</f>
        <v>3и1б</v>
      </c>
      <c r="E34" s="9">
        <f t="array" ref="E34">iferror(iNDEX('Prisustvo-Vežbe'!$Q$4:$Q1001,MATCH(B34, 'Prisustvo-Vežbe'!$A$4:$A1001, 0)),"---")</f>
        <v>0</v>
      </c>
      <c r="G34" s="7" t="str">
        <f t="array" ref="G34">iferror(iNDEX('Januar 1'!$AH$5:$AH1001,MATCH(B34, 'Januar 1'!$A$5:$A1001, 0)),"---")</f>
        <v>---</v>
      </c>
      <c r="I34" s="7">
        <f t="array" ref="I34">iferror(iNDEX('Januar 2'!$AM$5:$AM1001,MATCH(B34, 'Januar 2'!$A$5:$A1001, 0)),"---")</f>
        <v>23</v>
      </c>
      <c r="K34" s="7" t="str">
        <f t="array" ref="K34">iferror(iNDEX('Jun1'!$AI$6:$AI1001,MATCH(B34, 'Jun1'!$A$6:$A1001, 0)),"---")</f>
        <v>---</v>
      </c>
      <c r="M34" s="7" t="str">
        <f t="array" ref="M34">iferror(iNDEX('Jun2'!$AM$6:$AM1001,MATCH(B34, 'Jun2'!$A$6:$A1001, 0)),"---")</f>
        <v>---</v>
      </c>
      <c r="O34" s="7" t="str">
        <f t="array" ref="O34">iferror(iNDEX('Sep1'!$AK$6:$AK1001,MATCH(B34, 'Sep1'!$A$6:$A1001, 0)),"---")</f>
        <v>---</v>
      </c>
      <c r="Q34" s="7" t="str">
        <f t="array" ref="Q34">iferror(iNDEX('Sep2'!$AO$6:$AO1001,MATCH(B34, 'Sep2'!$A$6:$A1001, 0)),"---")</f>
        <v>---</v>
      </c>
      <c r="S34" s="7" t="str">
        <f t="array" ref="S34">iferror(iNDEX(Dodatni!$AJ$6:$AJ1001,MATCH(B34, Dodatni!$A$6:$A1001, 0)),"---")</f>
        <v>---</v>
      </c>
      <c r="U34" s="7" t="str">
        <f t="array" ref="U34">iferror(iNDEX('Sep1-2324'!$AQ$6:$AQ1001,MATCH(B34, 'Sep1-2324'!$A$6:$A1001, 0)),"---")</f>
        <v>---</v>
      </c>
    </row>
    <row r="35">
      <c r="A35" s="5">
        <v>32.0</v>
      </c>
      <c r="B35" s="6" t="s">
        <v>44</v>
      </c>
      <c r="C35" s="7" t="str">
        <f t="array" ref="C35">INDEX('Svi studenti'!$C$2:$C1001,MATCH(B35, 'Svi studenti'!$B$2:$B1001, 0))</f>
        <v>Ковачић, Анђела</v>
      </c>
      <c r="D35" s="8" t="str">
        <f t="array" ref="D35">iferror(iNDEX('Svi studenti'!$G$2:$G1001,MATCH(B35, 'Svi studenti'!$B$2:$B1001, 0)),"---")</f>
        <v>3и1б</v>
      </c>
      <c r="E35" s="9">
        <f t="array" ref="E35">iferror(iNDEX('Prisustvo-Vežbe'!$Q$4:$Q1001,MATCH(B35, 'Prisustvo-Vežbe'!$A$4:$A1001, 0)),"---")</f>
        <v>0</v>
      </c>
      <c r="G35" s="7" t="str">
        <f t="array" ref="G35">iferror(iNDEX('Januar 1'!$AH$5:$AH1001,MATCH(B35, 'Januar 1'!$A$5:$A1001, 0)),"---")</f>
        <v>---</v>
      </c>
      <c r="I35" s="7" t="str">
        <f t="array" ref="I35">iferror(iNDEX('Januar 2'!$AM$5:$AM1001,MATCH(B35, 'Januar 2'!$A$5:$A1001, 0)),"---")</f>
        <v>---</v>
      </c>
      <c r="K35" s="7" t="str">
        <f t="array" ref="K35">iferror(iNDEX('Jun1'!$AI$6:$AI1001,MATCH(B35, 'Jun1'!$A$6:$A1001, 0)),"---")</f>
        <v>---</v>
      </c>
      <c r="M35" s="7" t="str">
        <f t="array" ref="M35">iferror(iNDEX('Jun2'!$AM$6:$AM1001,MATCH(B35, 'Jun2'!$A$6:$A1001, 0)),"---")</f>
        <v>---</v>
      </c>
      <c r="O35" s="7" t="str">
        <f t="array" ref="O35">iferror(iNDEX('Sep1'!$AK$6:$AK1001,MATCH(B35, 'Sep1'!$A$6:$A1001, 0)),"---")</f>
        <v>---</v>
      </c>
      <c r="Q35" s="7" t="str">
        <f t="array" ref="Q35">iferror(iNDEX('Sep2'!$AO$6:$AO1001,MATCH(B35, 'Sep2'!$A$6:$A1001, 0)),"---")</f>
        <v>---</v>
      </c>
      <c r="S35" s="7" t="str">
        <f t="array" ref="S35">iferror(iNDEX(Dodatni!$AJ$6:$AJ1001,MATCH(B35, Dodatni!$A$6:$A1001, 0)),"---")</f>
        <v>---</v>
      </c>
      <c r="U35" s="7" t="str">
        <f t="array" ref="U35">iferror(iNDEX('Sep1-2324'!$AQ$6:$AQ1001,MATCH(B35, 'Sep1-2324'!$A$6:$A1001, 0)),"---")</f>
        <v>---</v>
      </c>
    </row>
    <row r="36">
      <c r="A36" s="5">
        <v>33.0</v>
      </c>
      <c r="B36" s="6" t="s">
        <v>45</v>
      </c>
      <c r="C36" s="7" t="str">
        <f t="array" ref="C36">INDEX('Svi studenti'!$C$2:$C1001,MATCH(B36, 'Svi studenti'!$B$2:$B1001, 0))</f>
        <v>Костић, Нађа</v>
      </c>
      <c r="D36" s="8" t="str">
        <f t="array" ref="D36">iferror(iNDEX('Svi studenti'!$G$2:$G1001,MATCH(B36, 'Svi studenti'!$B$2:$B1001, 0)),"---")</f>
        <v>3и1а</v>
      </c>
      <c r="E36" s="9">
        <f t="array" ref="E36">iferror(iNDEX('Prisustvo-Vežbe'!$Q$4:$Q1001,MATCH(B36, 'Prisustvo-Vežbe'!$A$4:$A1001, 0)),"---")</f>
        <v>2.5</v>
      </c>
      <c r="G36" s="7">
        <f t="array" ref="G36">iferror(iNDEX('Januar 1'!$AH$5:$AH1001,MATCH(B36, 'Januar 1'!$A$5:$A1001, 0)),"---")</f>
        <v>22</v>
      </c>
      <c r="I36" s="7" t="str">
        <f t="array" ref="I36">iferror(iNDEX('Januar 2'!$AM$5:$AM1001,MATCH(B36, 'Januar 2'!$A$5:$A1001, 0)),"---")</f>
        <v>---</v>
      </c>
      <c r="K36" s="7" t="str">
        <f t="array" ref="K36">iferror(iNDEX('Jun1'!$AI$6:$AI1001,MATCH(B36, 'Jun1'!$A$6:$A1001, 0)),"---")</f>
        <v>---</v>
      </c>
      <c r="M36" s="7" t="str">
        <f t="array" ref="M36">iferror(iNDEX('Jun2'!$AM$6:$AM1001,MATCH(B36, 'Jun2'!$A$6:$A1001, 0)),"---")</f>
        <v>---</v>
      </c>
      <c r="O36" s="7" t="str">
        <f t="array" ref="O36">iferror(iNDEX('Sep1'!$AK$6:$AK1001,MATCH(B36, 'Sep1'!$A$6:$A1001, 0)),"---")</f>
        <v>---</v>
      </c>
      <c r="Q36" s="7" t="str">
        <f t="array" ref="Q36">iferror(iNDEX('Sep2'!$AO$6:$AO1001,MATCH(B36, 'Sep2'!$A$6:$A1001, 0)),"---")</f>
        <v>---</v>
      </c>
      <c r="S36" s="7" t="str">
        <f t="array" ref="S36">iferror(iNDEX(Dodatni!$AJ$6:$AJ1001,MATCH(B36, Dodatni!$A$6:$A1001, 0)),"---")</f>
        <v>---</v>
      </c>
      <c r="U36" s="7" t="str">
        <f t="array" ref="U36">iferror(iNDEX('Sep1-2324'!$AQ$6:$AQ1001,MATCH(B36, 'Sep1-2324'!$A$6:$A1001, 0)),"---")</f>
        <v>---</v>
      </c>
    </row>
    <row r="37">
      <c r="A37" s="5">
        <v>34.0</v>
      </c>
      <c r="B37" s="6" t="s">
        <v>46</v>
      </c>
      <c r="C37" s="7" t="str">
        <f t="array" ref="C37">INDEX('Svi studenti'!$C$2:$C1001,MATCH(B37, 'Svi studenti'!$B$2:$B1001, 0))</f>
        <v>Крсмановић, Марко</v>
      </c>
      <c r="D37" s="8" t="str">
        <f t="array" ref="D37">iferror(iNDEX('Svi studenti'!$G$2:$G1001,MATCH(B37, 'Svi studenti'!$B$2:$B1001, 0)),"---")</f>
        <v>3и1а</v>
      </c>
      <c r="E37" s="9">
        <f t="array" ref="E37">iferror(iNDEX('Prisustvo-Vežbe'!$Q$4:$Q1001,MATCH(B37, 'Prisustvo-Vežbe'!$A$4:$A1001, 0)),"---")</f>
        <v>0</v>
      </c>
      <c r="G37" s="7" t="str">
        <f t="array" ref="G37">iferror(iNDEX('Januar 1'!$AH$5:$AH1001,MATCH(B37, 'Januar 1'!$A$5:$A1001, 0)),"---")</f>
        <v>---</v>
      </c>
      <c r="I37" s="7" t="str">
        <f t="array" ref="I37">iferror(iNDEX('Januar 2'!$AM$5:$AM1001,MATCH(B37, 'Januar 2'!$A$5:$A1001, 0)),"---")</f>
        <v>---</v>
      </c>
      <c r="K37" s="7" t="str">
        <f t="array" ref="K37">iferror(iNDEX('Jun1'!$AI$6:$AI1001,MATCH(B37, 'Jun1'!$A$6:$A1001, 0)),"---")</f>
        <v>---</v>
      </c>
      <c r="M37" s="7" t="str">
        <f t="array" ref="M37">iferror(iNDEX('Jun2'!$AM$6:$AM1001,MATCH(B37, 'Jun2'!$A$6:$A1001, 0)),"---")</f>
        <v>---</v>
      </c>
      <c r="O37" s="7" t="str">
        <f t="array" ref="O37">iferror(iNDEX('Sep1'!$AK$6:$AK1001,MATCH(B37, 'Sep1'!$A$6:$A1001, 0)),"---")</f>
        <v>---</v>
      </c>
      <c r="Q37" s="7" t="str">
        <f t="array" ref="Q37">iferror(iNDEX('Sep2'!$AO$6:$AO1001,MATCH(B37, 'Sep2'!$A$6:$A1001, 0)),"---")</f>
        <v>---</v>
      </c>
      <c r="S37" s="7" t="str">
        <f t="array" ref="S37">iferror(iNDEX(Dodatni!$AJ$6:$AJ1001,MATCH(B37, Dodatni!$A$6:$A1001, 0)),"---")</f>
        <v>---</v>
      </c>
      <c r="U37" s="7" t="str">
        <f t="array" ref="U37">iferror(iNDEX('Sep1-2324'!$AQ$6:$AQ1001,MATCH(B37, 'Sep1-2324'!$A$6:$A1001, 0)),"---")</f>
        <v>---</v>
      </c>
    </row>
    <row r="38">
      <c r="A38" s="5">
        <v>35.0</v>
      </c>
      <c r="B38" s="6" t="s">
        <v>47</v>
      </c>
      <c r="C38" s="7" t="str">
        <f t="array" ref="C38">INDEX('Svi studenti'!$C$2:$C1001,MATCH(B38, 'Svi studenti'!$B$2:$B1001, 0))</f>
        <v>Лапчевић, Лазар</v>
      </c>
      <c r="D38" s="8" t="str">
        <f t="array" ref="D38">iferror(iNDEX('Svi studenti'!$G$2:$G1001,MATCH(B38, 'Svi studenti'!$B$2:$B1001, 0)),"---")</f>
        <v>3и1б</v>
      </c>
      <c r="E38" s="9">
        <f t="array" ref="E38">iferror(iNDEX('Prisustvo-Vežbe'!$Q$4:$Q1001,MATCH(B38, 'Prisustvo-Vežbe'!$A$4:$A1001, 0)),"---")</f>
        <v>2</v>
      </c>
      <c r="G38" s="7" t="str">
        <f t="array" ref="G38">iferror(iNDEX('Januar 1'!$AH$5:$AH1001,MATCH(B38, 'Januar 1'!$A$5:$A1001, 0)),"---")</f>
        <v>---</v>
      </c>
      <c r="I38" s="7" t="str">
        <f t="array" ref="I38">iferror(iNDEX('Januar 2'!$AM$5:$AM1001,MATCH(B38, 'Januar 2'!$A$5:$A1001, 0)),"---")</f>
        <v>---</v>
      </c>
      <c r="K38" s="7" t="str">
        <f t="array" ref="K38">iferror(iNDEX('Jun1'!$AI$6:$AI1001,MATCH(B38, 'Jun1'!$A$6:$A1001, 0)),"---")</f>
        <v>---</v>
      </c>
      <c r="M38" s="7" t="str">
        <f t="array" ref="M38">iferror(iNDEX('Jun2'!$AM$6:$AM1001,MATCH(B38, 'Jun2'!$A$6:$A1001, 0)),"---")</f>
        <v>---</v>
      </c>
      <c r="O38" s="7" t="str">
        <f t="array" ref="O38">iferror(iNDEX('Sep1'!$AK$6:$AK1001,MATCH(B38, 'Sep1'!$A$6:$A1001, 0)),"---")</f>
        <v>---</v>
      </c>
      <c r="Q38" s="7" t="str">
        <f t="array" ref="Q38">iferror(iNDEX('Sep2'!$AO$6:$AO1001,MATCH(B38, 'Sep2'!$A$6:$A1001, 0)),"---")</f>
        <v>---</v>
      </c>
      <c r="S38" s="7" t="str">
        <f t="array" ref="S38">iferror(iNDEX(Dodatni!$AJ$6:$AJ1001,MATCH(B38, Dodatni!$A$6:$A1001, 0)),"---")</f>
        <v>---</v>
      </c>
      <c r="U38" s="7" t="str">
        <f t="array" ref="U38">iferror(iNDEX('Sep1-2324'!$AQ$6:$AQ1001,MATCH(B38, 'Sep1-2324'!$A$6:$A1001, 0)),"---")</f>
        <v>---</v>
      </c>
    </row>
    <row r="39">
      <c r="A39" s="5">
        <v>36.0</v>
      </c>
      <c r="B39" s="6" t="s">
        <v>48</v>
      </c>
      <c r="C39" s="7" t="str">
        <f t="array" ref="C39">INDEX('Svi studenti'!$C$2:$C1001,MATCH(B39, 'Svi studenti'!$B$2:$B1001, 0))</f>
        <v>Мажинг, Урош</v>
      </c>
      <c r="D39" s="8" t="str">
        <f t="array" ref="D39">iferror(iNDEX('Svi studenti'!$G$2:$G1001,MATCH(B39, 'Svi studenti'!$B$2:$B1001, 0)),"---")</f>
        <v>3и1б</v>
      </c>
      <c r="E39" s="9">
        <f t="array" ref="E39">iferror(iNDEX('Prisustvo-Vežbe'!$Q$4:$Q1001,MATCH(B39, 'Prisustvo-Vežbe'!$A$4:$A1001, 0)),"---")</f>
        <v>3.5</v>
      </c>
      <c r="G39" s="7" t="str">
        <f t="array" ref="G39">iferror(iNDEX('Januar 1'!$AH$5:$AH1001,MATCH(B39, 'Januar 1'!$A$5:$A1001, 0)),"---")</f>
        <v>---</v>
      </c>
      <c r="I39" s="7" t="str">
        <f t="array" ref="I39">iferror(iNDEX('Januar 2'!$AM$5:$AM1001,MATCH(B39, 'Januar 2'!$A$5:$A1001, 0)),"---")</f>
        <v>---</v>
      </c>
      <c r="K39" s="7" t="str">
        <f t="array" ref="K39">iferror(iNDEX('Jun1'!$AI$6:$AI1001,MATCH(B39, 'Jun1'!$A$6:$A1001, 0)),"---")</f>
        <v>---</v>
      </c>
      <c r="M39" s="7" t="str">
        <f t="array" ref="M39">iferror(iNDEX('Jun2'!$AM$6:$AM1001,MATCH(B39, 'Jun2'!$A$6:$A1001, 0)),"---")</f>
        <v>---</v>
      </c>
      <c r="O39" s="7" t="str">
        <f t="array" ref="O39">iferror(iNDEX('Sep1'!$AK$6:$AK1001,MATCH(B39, 'Sep1'!$A$6:$A1001, 0)),"---")</f>
        <v>---</v>
      </c>
      <c r="Q39" s="7" t="str">
        <f t="array" ref="Q39">iferror(iNDEX('Sep2'!$AO$6:$AO1001,MATCH(B39, 'Sep2'!$A$6:$A1001, 0)),"---")</f>
        <v>---</v>
      </c>
      <c r="S39" s="7" t="str">
        <f t="array" ref="S39">iferror(iNDEX(Dodatni!$AJ$6:$AJ1001,MATCH(B39, Dodatni!$A$6:$A1001, 0)),"---")</f>
        <v>---</v>
      </c>
      <c r="U39" s="7" t="str">
        <f t="array" ref="U39">iferror(iNDEX('Sep1-2324'!$AQ$6:$AQ1001,MATCH(B39, 'Sep1-2324'!$A$6:$A1001, 0)),"---")</f>
        <v>---</v>
      </c>
    </row>
    <row r="40">
      <c r="A40" s="5">
        <v>37.0</v>
      </c>
      <c r="B40" s="6" t="s">
        <v>49</v>
      </c>
      <c r="C40" s="7" t="str">
        <f t="array" ref="C40">INDEX('Svi studenti'!$C$2:$C1001,MATCH(B40, 'Svi studenti'!$B$2:$B1001, 0))</f>
        <v>Манчић, Филип</v>
      </c>
      <c r="D40" s="8" t="str">
        <f t="array" ref="D40">iferror(iNDEX('Svi studenti'!$G$2:$G1001,MATCH(B40, 'Svi studenti'!$B$2:$B1001, 0)),"---")</f>
        <v>3и1б</v>
      </c>
      <c r="E40" s="9">
        <f t="array" ref="E40">iferror(iNDEX('Prisustvo-Vežbe'!$Q$4:$Q1001,MATCH(B40, 'Prisustvo-Vežbe'!$A$4:$A1001, 0)),"---")</f>
        <v>0</v>
      </c>
      <c r="G40" s="7" t="str">
        <f t="array" ref="G40">iferror(iNDEX('Januar 1'!$AH$5:$AH1001,MATCH(B40, 'Januar 1'!$A$5:$A1001, 0)),"---")</f>
        <v>---</v>
      </c>
      <c r="I40" s="7">
        <f t="array" ref="I40">iferror(iNDEX('Januar 2'!$AM$5:$AM1001,MATCH(B40, 'Januar 2'!$A$5:$A1001, 0)),"---")</f>
        <v>6</v>
      </c>
      <c r="K40" s="7">
        <f t="array" ref="K40">iferror(iNDEX('Jun1'!$AI$6:$AI1001,MATCH(B40, 'Jun1'!$A$6:$A1001, 0)),"---")</f>
        <v>31.5</v>
      </c>
      <c r="M40" s="7" t="str">
        <f t="array" ref="M40">iferror(iNDEX('Jun2'!$AM$6:$AM1001,MATCH(B40, 'Jun2'!$A$6:$A1001, 0)),"---")</f>
        <v>---</v>
      </c>
      <c r="O40" s="7" t="str">
        <f t="array" ref="O40">iferror(iNDEX('Sep1'!$AK$6:$AK1001,MATCH(B40, 'Sep1'!$A$6:$A1001, 0)),"---")</f>
        <v>---</v>
      </c>
      <c r="Q40" s="7" t="str">
        <f t="array" ref="Q40">iferror(iNDEX('Sep2'!$AO$6:$AO1001,MATCH(B40, 'Sep2'!$A$6:$A1001, 0)),"---")</f>
        <v>---</v>
      </c>
      <c r="S40" s="7" t="str">
        <f t="array" ref="S40">iferror(iNDEX(Dodatni!$AJ$6:$AJ1001,MATCH(B40, Dodatni!$A$6:$A1001, 0)),"---")</f>
        <v>---</v>
      </c>
      <c r="U40" s="7" t="str">
        <f t="array" ref="U40">iferror(iNDEX('Sep1-2324'!$AQ$6:$AQ1001,MATCH(B40, 'Sep1-2324'!$A$6:$A1001, 0)),"---")</f>
        <v>---</v>
      </c>
    </row>
    <row r="41">
      <c r="A41" s="5">
        <v>38.0</v>
      </c>
      <c r="B41" s="6" t="s">
        <v>50</v>
      </c>
      <c r="C41" s="7" t="str">
        <f t="array" ref="C41">INDEX('Svi studenti'!$C$2:$C1001,MATCH(B41, 'Svi studenti'!$B$2:$B1001, 0))</f>
        <v>Марић, Душан</v>
      </c>
      <c r="D41" s="8" t="str">
        <f t="array" ref="D41">iferror(iNDEX('Svi studenti'!$G$2:$G1001,MATCH(B41, 'Svi studenti'!$B$2:$B1001, 0)),"---")</f>
        <v>3и1а</v>
      </c>
      <c r="E41" s="9">
        <f t="array" ref="E41">iferror(iNDEX('Prisustvo-Vežbe'!$Q$4:$Q1001,MATCH(B41, 'Prisustvo-Vežbe'!$A$4:$A1001, 0)),"---")</f>
        <v>5</v>
      </c>
      <c r="G41" s="7">
        <f t="array" ref="G41">iferror(iNDEX('Januar 1'!$AH$5:$AH1001,MATCH(B41, 'Januar 1'!$A$5:$A1001, 0)),"---")</f>
        <v>55</v>
      </c>
      <c r="I41" s="7" t="str">
        <f t="array" ref="I41">iferror(iNDEX('Januar 2'!$AM$5:$AM1001,MATCH(B41, 'Januar 2'!$A$5:$A1001, 0)),"---")</f>
        <v>---</v>
      </c>
      <c r="K41" s="7" t="str">
        <f t="array" ref="K41">iferror(iNDEX('Jun1'!$AI$6:$AI1001,MATCH(B41, 'Jun1'!$A$6:$A1001, 0)),"---")</f>
        <v>---</v>
      </c>
      <c r="M41" s="7" t="str">
        <f t="array" ref="M41">iferror(iNDEX('Jun2'!$AM$6:$AM1001,MATCH(B41, 'Jun2'!$A$6:$A1001, 0)),"---")</f>
        <v>---</v>
      </c>
      <c r="O41" s="7" t="str">
        <f t="array" ref="O41">iferror(iNDEX('Sep1'!$AK$6:$AK1001,MATCH(B41, 'Sep1'!$A$6:$A1001, 0)),"---")</f>
        <v>---</v>
      </c>
      <c r="Q41" s="7" t="str">
        <f t="array" ref="Q41">iferror(iNDEX('Sep2'!$AO$6:$AO1001,MATCH(B41, 'Sep2'!$A$6:$A1001, 0)),"---")</f>
        <v>---</v>
      </c>
      <c r="S41" s="7" t="str">
        <f t="array" ref="S41">iferror(iNDEX(Dodatni!$AJ$6:$AJ1001,MATCH(B41, Dodatni!$A$6:$A1001, 0)),"---")</f>
        <v>---</v>
      </c>
      <c r="U41" s="7" t="str">
        <f t="array" ref="U41">iferror(iNDEX('Sep1-2324'!$AQ$6:$AQ1001,MATCH(B41, 'Sep1-2324'!$A$6:$A1001, 0)),"---")</f>
        <v>---</v>
      </c>
    </row>
    <row r="42">
      <c r="A42" s="5">
        <v>39.0</v>
      </c>
      <c r="B42" s="6" t="s">
        <v>51</v>
      </c>
      <c r="C42" s="7" t="str">
        <f t="array" ref="C42">INDEX('Svi studenti'!$C$2:$C1001,MATCH(B42, 'Svi studenti'!$B$2:$B1001, 0))</f>
        <v>Марчетић, Катарина</v>
      </c>
      <c r="D42" s="8" t="str">
        <f t="array" ref="D42">iferror(iNDEX('Svi studenti'!$G$2:$G1001,MATCH(B42, 'Svi studenti'!$B$2:$B1001, 0)),"---")</f>
        <v>3и1б</v>
      </c>
      <c r="E42" s="9">
        <f t="array" ref="E42">iferror(iNDEX('Prisustvo-Vežbe'!$Q$4:$Q1001,MATCH(B42, 'Prisustvo-Vežbe'!$A$4:$A1001, 0)),"---")</f>
        <v>0</v>
      </c>
      <c r="G42" s="7" t="str">
        <f t="array" ref="G42">iferror(iNDEX('Januar 1'!$AH$5:$AH1001,MATCH(B42, 'Januar 1'!$A$5:$A1001, 0)),"---")</f>
        <v>---</v>
      </c>
      <c r="I42" s="7">
        <f t="array" ref="I42">iferror(iNDEX('Januar 2'!$AM$5:$AM1001,MATCH(B42, 'Januar 2'!$A$5:$A1001, 0)),"---")</f>
        <v>23</v>
      </c>
      <c r="K42" s="7" t="str">
        <f t="array" ref="K42">iferror(iNDEX('Jun1'!$AI$6:$AI1001,MATCH(B42, 'Jun1'!$A$6:$A1001, 0)),"---")</f>
        <v>---</v>
      </c>
      <c r="M42" s="7" t="str">
        <f t="array" ref="M42">iferror(iNDEX('Jun2'!$AM$6:$AM1001,MATCH(B42, 'Jun2'!$A$6:$A1001, 0)),"---")</f>
        <v>---</v>
      </c>
      <c r="O42" s="7">
        <f t="array" ref="O42">iferror(iNDEX('Sep1'!$AK$6:$AK1001,MATCH(B42, 'Sep1'!$A$6:$A1001, 0)),"---")</f>
        <v>3</v>
      </c>
      <c r="Q42" s="7" t="str">
        <f t="array" ref="Q42">iferror(iNDEX('Sep2'!$AO$6:$AO1001,MATCH(B42, 'Sep2'!$A$6:$A1001, 0)),"---")</f>
        <v>---</v>
      </c>
      <c r="S42" s="7" t="str">
        <f t="array" ref="S42">iferror(iNDEX(Dodatni!$AJ$6:$AJ1001,MATCH(B42, Dodatni!$A$6:$A1001, 0)),"---")</f>
        <v>---</v>
      </c>
      <c r="U42" s="7" t="str">
        <f t="array" ref="U42">iferror(iNDEX('Sep1-2324'!$AQ$6:$AQ1001,MATCH(B42, 'Sep1-2324'!$A$6:$A1001, 0)),"---")</f>
        <v>---</v>
      </c>
    </row>
    <row r="43">
      <c r="A43" s="5">
        <v>40.0</v>
      </c>
      <c r="B43" s="6" t="s">
        <v>52</v>
      </c>
      <c r="C43" s="7" t="str">
        <f t="array" ref="C43">INDEX('Svi studenti'!$C$2:$C1001,MATCH(B43, 'Svi studenti'!$B$2:$B1001, 0))</f>
        <v>Матић, Тадија</v>
      </c>
      <c r="D43" s="8" t="str">
        <f t="array" ref="D43">iferror(iNDEX('Svi studenti'!$G$2:$G1001,MATCH(B43, 'Svi studenti'!$B$2:$B1001, 0)),"---")</f>
        <v>3и1б</v>
      </c>
      <c r="E43" s="9">
        <f t="array" ref="E43">iferror(iNDEX('Prisustvo-Vežbe'!$Q$4:$Q1001,MATCH(B43, 'Prisustvo-Vežbe'!$A$4:$A1001, 0)),"---")</f>
        <v>5</v>
      </c>
      <c r="G43" s="7">
        <f t="array" ref="G43">iferror(iNDEX('Januar 1'!$AH$5:$AH1001,MATCH(B43, 'Januar 1'!$A$5:$A1001, 0)),"---")</f>
        <v>55</v>
      </c>
      <c r="I43" s="7" t="str">
        <f t="array" ref="I43">iferror(iNDEX('Januar 2'!$AM$5:$AM1001,MATCH(B43, 'Januar 2'!$A$5:$A1001, 0)),"---")</f>
        <v>---</v>
      </c>
      <c r="K43" s="7" t="str">
        <f t="array" ref="K43">iferror(iNDEX('Jun1'!$AI$6:$AI1001,MATCH(B43, 'Jun1'!$A$6:$A1001, 0)),"---")</f>
        <v>---</v>
      </c>
      <c r="M43" s="7" t="str">
        <f t="array" ref="M43">iferror(iNDEX('Jun2'!$AM$6:$AM1001,MATCH(B43, 'Jun2'!$A$6:$A1001, 0)),"---")</f>
        <v>---</v>
      </c>
      <c r="O43" s="7" t="str">
        <f t="array" ref="O43">iferror(iNDEX('Sep1'!$AK$6:$AK1001,MATCH(B43, 'Sep1'!$A$6:$A1001, 0)),"---")</f>
        <v>---</v>
      </c>
      <c r="Q43" s="7" t="str">
        <f t="array" ref="Q43">iferror(iNDEX('Sep2'!$AO$6:$AO1001,MATCH(B43, 'Sep2'!$A$6:$A1001, 0)),"---")</f>
        <v>---</v>
      </c>
      <c r="S43" s="7" t="str">
        <f t="array" ref="S43">iferror(iNDEX(Dodatni!$AJ$6:$AJ1001,MATCH(B43, Dodatni!$A$6:$A1001, 0)),"---")</f>
        <v>---</v>
      </c>
      <c r="U43" s="7" t="str">
        <f t="array" ref="U43">iferror(iNDEX('Sep1-2324'!$AQ$6:$AQ1001,MATCH(B43, 'Sep1-2324'!$A$6:$A1001, 0)),"---")</f>
        <v>---</v>
      </c>
    </row>
    <row r="44">
      <c r="A44" s="5">
        <v>41.0</v>
      </c>
      <c r="B44" s="6" t="s">
        <v>53</v>
      </c>
      <c r="C44" s="7" t="str">
        <f t="array" ref="C44">INDEX('Svi studenti'!$C$2:$C1001,MATCH(B44, 'Svi studenti'!$B$2:$B1001, 0))</f>
        <v>Милекић, Сретен</v>
      </c>
      <c r="D44" s="8" t="str">
        <f t="array" ref="D44">iferror(iNDEX('Svi studenti'!$G$2:$G1001,MATCH(B44, 'Svi studenti'!$B$2:$B1001, 0)),"---")</f>
        <v>3и1а</v>
      </c>
      <c r="E44" s="9">
        <f t="array" ref="E44">iferror(iNDEX('Prisustvo-Vežbe'!$Q$4:$Q1001,MATCH(B44, 'Prisustvo-Vežbe'!$A$4:$A1001, 0)),"---")</f>
        <v>4.5</v>
      </c>
      <c r="G44" s="7" t="str">
        <f t="array" ref="G44">iferror(iNDEX('Januar 1'!$AH$5:$AH1001,MATCH(B44, 'Januar 1'!$A$5:$A1001, 0)),"---")</f>
        <v>---</v>
      </c>
      <c r="I44" s="7" t="str">
        <f t="array" ref="I44">iferror(iNDEX('Januar 2'!$AM$5:$AM1001,MATCH(B44, 'Januar 2'!$A$5:$A1001, 0)),"---")</f>
        <v>---</v>
      </c>
      <c r="K44" s="7" t="str">
        <f t="array" ref="K44">iferror(iNDEX('Jun1'!$AI$6:$AI1001,MATCH(B44, 'Jun1'!$A$6:$A1001, 0)),"---")</f>
        <v>---</v>
      </c>
      <c r="M44" s="7" t="str">
        <f t="array" ref="M44">iferror(iNDEX('Jun2'!$AM$6:$AM1001,MATCH(B44, 'Jun2'!$A$6:$A1001, 0)),"---")</f>
        <v>---</v>
      </c>
      <c r="O44" s="7" t="str">
        <f t="array" ref="O44">iferror(iNDEX('Sep1'!$AK$6:$AK1001,MATCH(B44, 'Sep1'!$A$6:$A1001, 0)),"---")</f>
        <v>---</v>
      </c>
      <c r="Q44" s="7" t="str">
        <f t="array" ref="Q44">iferror(iNDEX('Sep2'!$AO$6:$AO1001,MATCH(B44, 'Sep2'!$A$6:$A1001, 0)),"---")</f>
        <v>---</v>
      </c>
      <c r="S44" s="7" t="str">
        <f t="array" ref="S44">iferror(iNDEX(Dodatni!$AJ$6:$AJ1001,MATCH(B44, Dodatni!$A$6:$A1001, 0)),"---")</f>
        <v>---</v>
      </c>
      <c r="U44" s="7" t="str">
        <f t="array" ref="U44">iferror(iNDEX('Sep1-2324'!$AQ$6:$AQ1001,MATCH(B44, 'Sep1-2324'!$A$6:$A1001, 0)),"---")</f>
        <v>---</v>
      </c>
    </row>
    <row r="45">
      <c r="A45" s="5">
        <v>42.0</v>
      </c>
      <c r="B45" s="6" t="s">
        <v>54</v>
      </c>
      <c r="C45" s="7" t="str">
        <f t="array" ref="C45">INDEX('Svi studenti'!$C$2:$C1001,MATCH(B45, 'Svi studenti'!$B$2:$B1001, 0))</f>
        <v>Миленковић, Ивана</v>
      </c>
      <c r="D45" s="8" t="str">
        <f t="array" ref="D45">iferror(iNDEX('Svi studenti'!$G$2:$G1001,MATCH(B45, 'Svi studenti'!$B$2:$B1001, 0)),"---")</f>
        <v>3и1а</v>
      </c>
      <c r="E45" s="9">
        <f t="array" ref="E45">iferror(iNDEX('Prisustvo-Vežbe'!$Q$4:$Q1001,MATCH(B45, 'Prisustvo-Vežbe'!$A$4:$A1001, 0)),"---")</f>
        <v>0</v>
      </c>
      <c r="G45" s="7" t="str">
        <f t="array" ref="G45">iferror(iNDEX('Januar 1'!$AH$5:$AH1001,MATCH(B45, 'Januar 1'!$A$5:$A1001, 0)),"---")</f>
        <v>---</v>
      </c>
      <c r="I45" s="7" t="str">
        <f t="array" ref="I45">iferror(iNDEX('Januar 2'!$AM$5:$AM1001,MATCH(B45, 'Januar 2'!$A$5:$A1001, 0)),"---")</f>
        <v>---</v>
      </c>
      <c r="K45" s="7" t="str">
        <f t="array" ref="K45">iferror(iNDEX('Jun1'!$AI$6:$AI1001,MATCH(B45, 'Jun1'!$A$6:$A1001, 0)),"---")</f>
        <v>---</v>
      </c>
      <c r="M45" s="7" t="str">
        <f t="array" ref="M45">iferror(iNDEX('Jun2'!$AM$6:$AM1001,MATCH(B45, 'Jun2'!$A$6:$A1001, 0)),"---")</f>
        <v>---</v>
      </c>
      <c r="O45" s="7" t="str">
        <f t="array" ref="O45">iferror(iNDEX('Sep1'!$AK$6:$AK1001,MATCH(B45, 'Sep1'!$A$6:$A1001, 0)),"---")</f>
        <v>---</v>
      </c>
      <c r="Q45" s="7" t="str">
        <f t="array" ref="Q45">iferror(iNDEX('Sep2'!$AO$6:$AO1001,MATCH(B45, 'Sep2'!$A$6:$A1001, 0)),"---")</f>
        <v>---</v>
      </c>
      <c r="S45" s="7" t="str">
        <f t="array" ref="S45">iferror(iNDEX(Dodatni!$AJ$6:$AJ1001,MATCH(B45, Dodatni!$A$6:$A1001, 0)),"---")</f>
        <v>---</v>
      </c>
      <c r="U45" s="7" t="str">
        <f t="array" ref="U45">iferror(iNDEX('Sep1-2324'!$AQ$6:$AQ1001,MATCH(B45, 'Sep1-2324'!$A$6:$A1001, 0)),"---")</f>
        <v>---</v>
      </c>
    </row>
    <row r="46">
      <c r="A46" s="5">
        <v>43.0</v>
      </c>
      <c r="B46" s="6" t="s">
        <v>55</v>
      </c>
      <c r="C46" s="7" t="str">
        <f t="array" ref="C46">INDEX('Svi studenti'!$C$2:$C1001,MATCH(B46, 'Svi studenti'!$B$2:$B1001, 0))</f>
        <v>Миловановић, Богдан</v>
      </c>
      <c r="D46" s="8" t="str">
        <f t="array" ref="D46">iferror(iNDEX('Svi studenti'!$G$2:$G1001,MATCH(B46, 'Svi studenti'!$B$2:$B1001, 0)),"---")</f>
        <v>3и1б</v>
      </c>
      <c r="E46" s="9">
        <f t="array" ref="E46">iferror(iNDEX('Prisustvo-Vežbe'!$Q$4:$Q1001,MATCH(B46, 'Prisustvo-Vežbe'!$A$4:$A1001, 0)),"---")</f>
        <v>0</v>
      </c>
      <c r="G46" s="7" t="str">
        <f t="array" ref="G46">iferror(iNDEX('Januar 1'!$AH$5:$AH1001,MATCH(B46, 'Januar 1'!$A$5:$A1001, 0)),"---")</f>
        <v>---</v>
      </c>
      <c r="I46" s="7" t="str">
        <f t="array" ref="I46">iferror(iNDEX('Januar 2'!$AM$5:$AM1001,MATCH(B46, 'Januar 2'!$A$5:$A1001, 0)),"---")</f>
        <v>---</v>
      </c>
      <c r="K46" s="7" t="str">
        <f t="array" ref="K46">iferror(iNDEX('Jun1'!$AI$6:$AI1001,MATCH(B46, 'Jun1'!$A$6:$A1001, 0)),"---")</f>
        <v>---</v>
      </c>
      <c r="M46" s="7" t="str">
        <f t="array" ref="M46">iferror(iNDEX('Jun2'!$AM$6:$AM1001,MATCH(B46, 'Jun2'!$A$6:$A1001, 0)),"---")</f>
        <v>---</v>
      </c>
      <c r="O46" s="7" t="str">
        <f t="array" ref="O46">iferror(iNDEX('Sep1'!$AK$6:$AK1001,MATCH(B46, 'Sep1'!$A$6:$A1001, 0)),"---")</f>
        <v>---</v>
      </c>
      <c r="Q46" s="7" t="str">
        <f t="array" ref="Q46">iferror(iNDEX('Sep2'!$AO$6:$AO1001,MATCH(B46, 'Sep2'!$A$6:$A1001, 0)),"---")</f>
        <v>---</v>
      </c>
      <c r="S46" s="7" t="str">
        <f t="array" ref="S46">iferror(iNDEX(Dodatni!$AJ$6:$AJ1001,MATCH(B46, Dodatni!$A$6:$A1001, 0)),"---")</f>
        <v>---</v>
      </c>
      <c r="U46" s="7" t="str">
        <f t="array" ref="U46">iferror(iNDEX('Sep1-2324'!$AQ$6:$AQ1001,MATCH(B46, 'Sep1-2324'!$A$6:$A1001, 0)),"---")</f>
        <v>---</v>
      </c>
    </row>
    <row r="47">
      <c r="A47" s="5">
        <v>44.0</v>
      </c>
      <c r="B47" s="6" t="s">
        <v>56</v>
      </c>
      <c r="C47" s="7" t="str">
        <f t="array" ref="C47">INDEX('Svi studenti'!$C$2:$C1001,MATCH(B47, 'Svi studenti'!$B$2:$B1001, 0))</f>
        <v>Миловановић, Матија</v>
      </c>
      <c r="D47" s="8" t="str">
        <f t="array" ref="D47">iferror(iNDEX('Svi studenti'!$G$2:$G1001,MATCH(B47, 'Svi studenti'!$B$2:$B1001, 0)),"---")</f>
        <v>3и1а</v>
      </c>
      <c r="E47" s="9">
        <f t="array" ref="E47">iferror(iNDEX('Prisustvo-Vežbe'!$Q$4:$Q1001,MATCH(B47, 'Prisustvo-Vežbe'!$A$4:$A1001, 0)),"---")</f>
        <v>0</v>
      </c>
      <c r="G47" s="7" t="str">
        <f t="array" ref="G47">iferror(iNDEX('Januar 1'!$AH$5:$AH1001,MATCH(B47, 'Januar 1'!$A$5:$A1001, 0)),"---")</f>
        <v>---</v>
      </c>
      <c r="I47" s="7" t="str">
        <f t="array" ref="I47">iferror(iNDEX('Januar 2'!$AM$5:$AM1001,MATCH(B47, 'Januar 2'!$A$5:$A1001, 0)),"---")</f>
        <v>---</v>
      </c>
      <c r="K47" s="7" t="str">
        <f t="array" ref="K47">iferror(iNDEX('Jun1'!$AI$6:$AI1001,MATCH(B47, 'Jun1'!$A$6:$A1001, 0)),"---")</f>
        <v>---</v>
      </c>
      <c r="M47" s="7" t="str">
        <f t="array" ref="M47">iferror(iNDEX('Jun2'!$AM$6:$AM1001,MATCH(B47, 'Jun2'!$A$6:$A1001, 0)),"---")</f>
        <v>---</v>
      </c>
      <c r="O47" s="7" t="str">
        <f t="array" ref="O47">iferror(iNDEX('Sep1'!$AK$6:$AK1001,MATCH(B47, 'Sep1'!$A$6:$A1001, 0)),"---")</f>
        <v>---</v>
      </c>
      <c r="Q47" s="7" t="str">
        <f t="array" ref="Q47">iferror(iNDEX('Sep2'!$AO$6:$AO1001,MATCH(B47, 'Sep2'!$A$6:$A1001, 0)),"---")</f>
        <v>---</v>
      </c>
      <c r="S47" s="7" t="str">
        <f t="array" ref="S47">iferror(iNDEX(Dodatni!$AJ$6:$AJ1001,MATCH(B47, Dodatni!$A$6:$A1001, 0)),"---")</f>
        <v>---</v>
      </c>
      <c r="U47" s="7" t="str">
        <f t="array" ref="U47">iferror(iNDEX('Sep1-2324'!$AQ$6:$AQ1001,MATCH(B47, 'Sep1-2324'!$A$6:$A1001, 0)),"---")</f>
        <v>---</v>
      </c>
    </row>
    <row r="48">
      <c r="A48" s="5">
        <v>45.0</v>
      </c>
      <c r="B48" s="6" t="s">
        <v>57</v>
      </c>
      <c r="C48" s="7" t="str">
        <f t="array" ref="C48">INDEX('Svi studenti'!$C$2:$C1001,MATCH(B48, 'Svi studenti'!$B$2:$B1001, 0))</f>
        <v>Минић, Јелена</v>
      </c>
      <c r="D48" s="8" t="str">
        <f t="array" ref="D48">iferror(iNDEX('Svi studenti'!$G$2:$G1001,MATCH(B48, 'Svi studenti'!$B$2:$B1001, 0)),"---")</f>
        <v>3и1б</v>
      </c>
      <c r="E48" s="9">
        <f t="array" ref="E48">iferror(iNDEX('Prisustvo-Vežbe'!$Q$4:$Q1001,MATCH(B48, 'Prisustvo-Vežbe'!$A$4:$A1001, 0)),"---")</f>
        <v>2</v>
      </c>
      <c r="G48" s="7" t="str">
        <f t="array" ref="G48">iferror(iNDEX('Januar 1'!$AH$5:$AH1001,MATCH(B48, 'Januar 1'!$A$5:$A1001, 0)),"---")</f>
        <v>---</v>
      </c>
      <c r="I48" s="7" t="str">
        <f t="array" ref="I48">iferror(iNDEX('Januar 2'!$AM$5:$AM1001,MATCH(B48, 'Januar 2'!$A$5:$A1001, 0)),"---")</f>
        <v>---</v>
      </c>
      <c r="K48" s="7" t="str">
        <f t="array" ref="K48">iferror(iNDEX('Jun1'!$AI$6:$AI1001,MATCH(B48, 'Jun1'!$A$6:$A1001, 0)),"---")</f>
        <v>---</v>
      </c>
      <c r="M48" s="7" t="str">
        <f t="array" ref="M48">iferror(iNDEX('Jun2'!$AM$6:$AM1001,MATCH(B48, 'Jun2'!$A$6:$A1001, 0)),"---")</f>
        <v>---</v>
      </c>
      <c r="O48" s="7" t="str">
        <f t="array" ref="O48">iferror(iNDEX('Sep1'!$AK$6:$AK1001,MATCH(B48, 'Sep1'!$A$6:$A1001, 0)),"---")</f>
        <v>---</v>
      </c>
      <c r="Q48" s="7" t="str">
        <f t="array" ref="Q48">iferror(iNDEX('Sep2'!$AO$6:$AO1001,MATCH(B48, 'Sep2'!$A$6:$A1001, 0)),"---")</f>
        <v>---</v>
      </c>
      <c r="S48" s="7" t="str">
        <f t="array" ref="S48">iferror(iNDEX(Dodatni!$AJ$6:$AJ1001,MATCH(B48, Dodatni!$A$6:$A1001, 0)),"---")</f>
        <v>---</v>
      </c>
      <c r="U48" s="7" t="str">
        <f t="array" ref="U48">iferror(iNDEX('Sep1-2324'!$AQ$6:$AQ1001,MATCH(B48, 'Sep1-2324'!$A$6:$A1001, 0)),"---")</f>
        <v>---</v>
      </c>
    </row>
    <row r="49">
      <c r="A49" s="5">
        <v>46.0</v>
      </c>
      <c r="B49" s="6" t="s">
        <v>58</v>
      </c>
      <c r="C49" s="7" t="str">
        <f t="array" ref="C49">INDEX('Svi studenti'!$C$2:$C1001,MATCH(B49, 'Svi studenti'!$B$2:$B1001, 0))</f>
        <v>Минић, Милан</v>
      </c>
      <c r="D49" s="8" t="str">
        <f t="array" ref="D49">iferror(iNDEX('Svi studenti'!$G$2:$G1001,MATCH(B49, 'Svi studenti'!$B$2:$B1001, 0)),"---")</f>
        <v>3и1б</v>
      </c>
      <c r="E49" s="9">
        <f t="array" ref="E49">iferror(iNDEX('Prisustvo-Vežbe'!$Q$4:$Q1001,MATCH(B49, 'Prisustvo-Vežbe'!$A$4:$A1001, 0)),"---")</f>
        <v>0</v>
      </c>
      <c r="G49" s="7">
        <f t="array" ref="G49">iferror(iNDEX('Januar 1'!$AH$5:$AH1001,MATCH(B49, 'Januar 1'!$A$5:$A1001, 0)),"---")</f>
        <v>34</v>
      </c>
      <c r="I49" s="7" t="str">
        <f t="array" ref="I49">iferror(iNDEX('Januar 2'!$AM$5:$AM1001,MATCH(B49, 'Januar 2'!$A$5:$A1001, 0)),"---")</f>
        <v>---</v>
      </c>
      <c r="K49" s="7" t="str">
        <f t="array" ref="K49">iferror(iNDEX('Jun1'!$AI$6:$AI1001,MATCH(B49, 'Jun1'!$A$6:$A1001, 0)),"---")</f>
        <v>---</v>
      </c>
      <c r="M49" s="7" t="str">
        <f t="array" ref="M49">iferror(iNDEX('Jun2'!$AM$6:$AM1001,MATCH(B49, 'Jun2'!$A$6:$A1001, 0)),"---")</f>
        <v>---</v>
      </c>
      <c r="O49" s="7" t="str">
        <f t="array" ref="O49">iferror(iNDEX('Sep1'!$AK$6:$AK1001,MATCH(B49, 'Sep1'!$A$6:$A1001, 0)),"---")</f>
        <v>---</v>
      </c>
      <c r="Q49" s="7" t="str">
        <f t="array" ref="Q49">iferror(iNDEX('Sep2'!$AO$6:$AO1001,MATCH(B49, 'Sep2'!$A$6:$A1001, 0)),"---")</f>
        <v>---</v>
      </c>
      <c r="S49" s="7" t="str">
        <f t="array" ref="S49">iferror(iNDEX(Dodatni!$AJ$6:$AJ1001,MATCH(B49, Dodatni!$A$6:$A1001, 0)),"---")</f>
        <v>---</v>
      </c>
      <c r="U49" s="7" t="str">
        <f t="array" ref="U49">iferror(iNDEX('Sep1-2324'!$AQ$6:$AQ1001,MATCH(B49, 'Sep1-2324'!$A$6:$A1001, 0)),"---")</f>
        <v>---</v>
      </c>
    </row>
    <row r="50">
      <c r="A50" s="5">
        <v>47.0</v>
      </c>
      <c r="B50" s="6" t="s">
        <v>59</v>
      </c>
      <c r="C50" s="7" t="str">
        <f t="array" ref="C50">INDEX('Svi studenti'!$C$2:$C1001,MATCH(B50, 'Svi studenti'!$B$2:$B1001, 0))</f>
        <v>Мићевић, Митар</v>
      </c>
      <c r="D50" s="8" t="str">
        <f t="array" ref="D50">iferror(iNDEX('Svi studenti'!$G$2:$G1001,MATCH(B50, 'Svi studenti'!$B$2:$B1001, 0)),"---")</f>
        <v>3и1а</v>
      </c>
      <c r="E50" s="9">
        <f t="array" ref="E50">iferror(iNDEX('Prisustvo-Vežbe'!$Q$4:$Q1001,MATCH(B50, 'Prisustvo-Vežbe'!$A$4:$A1001, 0)),"---")</f>
        <v>0</v>
      </c>
      <c r="G50" s="7" t="str">
        <f t="array" ref="G50">iferror(iNDEX('Januar 1'!$AH$5:$AH1001,MATCH(B50, 'Januar 1'!$A$5:$A1001, 0)),"---")</f>
        <v>---</v>
      </c>
      <c r="I50" s="7" t="str">
        <f t="array" ref="I50">iferror(iNDEX('Januar 2'!$AM$5:$AM1001,MATCH(B50, 'Januar 2'!$A$5:$A1001, 0)),"---")</f>
        <v>---</v>
      </c>
      <c r="K50" s="7" t="str">
        <f t="array" ref="K50">iferror(iNDEX('Jun1'!$AI$6:$AI1001,MATCH(B50, 'Jun1'!$A$6:$A1001, 0)),"---")</f>
        <v>---</v>
      </c>
      <c r="M50" s="7" t="str">
        <f t="array" ref="M50">iferror(iNDEX('Jun2'!$AM$6:$AM1001,MATCH(B50, 'Jun2'!$A$6:$A1001, 0)),"---")</f>
        <v>---</v>
      </c>
      <c r="O50" s="7" t="str">
        <f t="array" ref="O50">iferror(iNDEX('Sep1'!$AK$6:$AK1001,MATCH(B50, 'Sep1'!$A$6:$A1001, 0)),"---")</f>
        <v>---</v>
      </c>
      <c r="Q50" s="7" t="str">
        <f t="array" ref="Q50">iferror(iNDEX('Sep2'!$AO$6:$AO1001,MATCH(B50, 'Sep2'!$A$6:$A1001, 0)),"---")</f>
        <v>---</v>
      </c>
      <c r="S50" s="7" t="str">
        <f t="array" ref="S50">iferror(iNDEX(Dodatni!$AJ$6:$AJ1001,MATCH(B50, Dodatni!$A$6:$A1001, 0)),"---")</f>
        <v>---</v>
      </c>
      <c r="U50" s="7" t="str">
        <f t="array" ref="U50">iferror(iNDEX('Sep1-2324'!$AQ$6:$AQ1001,MATCH(B50, 'Sep1-2324'!$A$6:$A1001, 0)),"---")</f>
        <v>---</v>
      </c>
    </row>
    <row r="51">
      <c r="A51" s="5">
        <v>48.0</v>
      </c>
      <c r="B51" s="6" t="s">
        <v>60</v>
      </c>
      <c r="C51" s="7" t="str">
        <f t="array" ref="C51">INDEX('Svi studenti'!$C$2:$C1001,MATCH(B51, 'Svi studenti'!$B$2:$B1001, 0))</f>
        <v>Молнар, Линда</v>
      </c>
      <c r="D51" s="8" t="str">
        <f t="array" ref="D51">iferror(iNDEX('Svi studenti'!$G$2:$G1001,MATCH(B51, 'Svi studenti'!$B$2:$B1001, 0)),"---")</f>
        <v>3и1а</v>
      </c>
      <c r="E51" s="9">
        <f t="array" ref="E51">iferror(iNDEX('Prisustvo-Vežbe'!$Q$4:$Q1001,MATCH(B51, 'Prisustvo-Vežbe'!$A$4:$A1001, 0)),"---")</f>
        <v>4.5</v>
      </c>
      <c r="G51" s="7" t="str">
        <f t="array" ref="G51">iferror(iNDEX('Januar 1'!$AH$5:$AH1001,MATCH(B51, 'Januar 1'!$A$5:$A1001, 0)),"---")</f>
        <v>---</v>
      </c>
      <c r="I51" s="7">
        <f t="array" ref="I51">iferror(iNDEX('Januar 2'!$AM$5:$AM1001,MATCH(B51, 'Januar 2'!$A$5:$A1001, 0)),"---")</f>
        <v>27</v>
      </c>
      <c r="K51" s="7" t="str">
        <f t="array" ref="K51">iferror(iNDEX('Jun1'!$AI$6:$AI1001,MATCH(B51, 'Jun1'!$A$6:$A1001, 0)),"---")</f>
        <v>---</v>
      </c>
      <c r="M51" s="7" t="str">
        <f t="array" ref="M51">iferror(iNDEX('Jun2'!$AM$6:$AM1001,MATCH(B51, 'Jun2'!$A$6:$A1001, 0)),"---")</f>
        <v>---</v>
      </c>
      <c r="O51" s="7" t="str">
        <f t="array" ref="O51">iferror(iNDEX('Sep1'!$AK$6:$AK1001,MATCH(B51, 'Sep1'!$A$6:$A1001, 0)),"---")</f>
        <v>---</v>
      </c>
      <c r="Q51" s="7" t="str">
        <f t="array" ref="Q51">iferror(iNDEX('Sep2'!$AO$6:$AO1001,MATCH(B51, 'Sep2'!$A$6:$A1001, 0)),"---")</f>
        <v>---</v>
      </c>
      <c r="S51" s="7" t="str">
        <f t="array" ref="S51">iferror(iNDEX(Dodatni!$AJ$6:$AJ1001,MATCH(B51, Dodatni!$A$6:$A1001, 0)),"---")</f>
        <v>---</v>
      </c>
      <c r="U51" s="7" t="str">
        <f t="array" ref="U51">iferror(iNDEX('Sep1-2324'!$AQ$6:$AQ1001,MATCH(B51, 'Sep1-2324'!$A$6:$A1001, 0)),"---")</f>
        <v>---</v>
      </c>
    </row>
    <row r="52">
      <c r="A52" s="5">
        <v>49.0</v>
      </c>
      <c r="B52" s="6" t="s">
        <v>61</v>
      </c>
      <c r="C52" s="7" t="str">
        <f t="array" ref="C52">INDEX('Svi studenti'!$C$2:$C1001,MATCH(B52, 'Svi studenti'!$B$2:$B1001, 0))</f>
        <v>Ненић, Јана</v>
      </c>
      <c r="D52" s="8" t="str">
        <f t="array" ref="D52">iferror(iNDEX('Svi studenti'!$G$2:$G1001,MATCH(B52, 'Svi studenti'!$B$2:$B1001, 0)),"---")</f>
        <v>3и1б</v>
      </c>
      <c r="E52" s="9">
        <f t="array" ref="E52">iferror(iNDEX('Prisustvo-Vežbe'!$Q$4:$Q1001,MATCH(B52, 'Prisustvo-Vežbe'!$A$4:$A1001, 0)),"---")</f>
        <v>0</v>
      </c>
      <c r="G52" s="7" t="str">
        <f t="array" ref="G52">iferror(iNDEX('Januar 1'!$AH$5:$AH1001,MATCH(B52, 'Januar 1'!$A$5:$A1001, 0)),"---")</f>
        <v>---</v>
      </c>
      <c r="I52" s="7">
        <f t="array" ref="I52">iferror(iNDEX('Januar 2'!$AM$5:$AM1001,MATCH(B52, 'Januar 2'!$A$5:$A1001, 0)),"---")</f>
        <v>23</v>
      </c>
      <c r="K52" s="7" t="str">
        <f t="array" ref="K52">iferror(iNDEX('Jun1'!$AI$6:$AI1001,MATCH(B52, 'Jun1'!$A$6:$A1001, 0)),"---")</f>
        <v>---</v>
      </c>
      <c r="M52" s="7" t="str">
        <f t="array" ref="M52">iferror(iNDEX('Jun2'!$AM$6:$AM1001,MATCH(B52, 'Jun2'!$A$6:$A1001, 0)),"---")</f>
        <v>---</v>
      </c>
      <c r="O52" s="7" t="str">
        <f t="array" ref="O52">iferror(iNDEX('Sep1'!$AK$6:$AK1001,MATCH(B52, 'Sep1'!$A$6:$A1001, 0)),"---")</f>
        <v>---</v>
      </c>
      <c r="Q52" s="7" t="str">
        <f t="array" ref="Q52">iferror(iNDEX('Sep2'!$AO$6:$AO1001,MATCH(B52, 'Sep2'!$A$6:$A1001, 0)),"---")</f>
        <v>---</v>
      </c>
      <c r="S52" s="7" t="str">
        <f t="array" ref="S52">iferror(iNDEX(Dodatni!$AJ$6:$AJ1001,MATCH(B52, Dodatni!$A$6:$A1001, 0)),"---")</f>
        <v>---</v>
      </c>
      <c r="U52" s="7" t="str">
        <f t="array" ref="U52">iferror(iNDEX('Sep1-2324'!$AQ$6:$AQ1001,MATCH(B52, 'Sep1-2324'!$A$6:$A1001, 0)),"---")</f>
        <v>---</v>
      </c>
    </row>
    <row r="53">
      <c r="A53" s="5">
        <v>50.0</v>
      </c>
      <c r="B53" s="6" t="s">
        <v>62</v>
      </c>
      <c r="C53" s="7" t="str">
        <f t="array" ref="C53">INDEX('Svi studenti'!$C$2:$C1001,MATCH(B53, 'Svi studenti'!$B$2:$B1001, 0))</f>
        <v>Никодијевић, Милутин</v>
      </c>
      <c r="D53" s="8" t="str">
        <f t="array" ref="D53">iferror(iNDEX('Svi studenti'!$G$2:$G1001,MATCH(B53, 'Svi studenti'!$B$2:$B1001, 0)),"---")</f>
        <v>3и1б</v>
      </c>
      <c r="E53" s="9">
        <f t="array" ref="E53">iferror(iNDEX('Prisustvo-Vežbe'!$Q$4:$Q1001,MATCH(B53, 'Prisustvo-Vežbe'!$A$4:$A1001, 0)),"---")</f>
        <v>0</v>
      </c>
      <c r="G53" s="7" t="str">
        <f t="array" ref="G53">iferror(iNDEX('Januar 1'!$AH$5:$AH1001,MATCH(B53, 'Januar 1'!$A$5:$A1001, 0)),"---")</f>
        <v>---</v>
      </c>
      <c r="I53" s="7" t="str">
        <f t="array" ref="I53">iferror(iNDEX('Januar 2'!$AM$5:$AM1001,MATCH(B53, 'Januar 2'!$A$5:$A1001, 0)),"---")</f>
        <v>---</v>
      </c>
      <c r="K53" s="7">
        <f t="array" ref="K53">iferror(iNDEX('Jun1'!$AI$6:$AI1001,MATCH(B53, 'Jun1'!$A$6:$A1001, 0)),"---")</f>
        <v>37.5</v>
      </c>
      <c r="M53" s="7" t="str">
        <f t="array" ref="M53">iferror(iNDEX('Jun2'!$AM$6:$AM1001,MATCH(B53, 'Jun2'!$A$6:$A1001, 0)),"---")</f>
        <v>---</v>
      </c>
      <c r="O53" s="7" t="str">
        <f t="array" ref="O53">iferror(iNDEX('Sep1'!$AK$6:$AK1001,MATCH(B53, 'Sep1'!$A$6:$A1001, 0)),"---")</f>
        <v>---</v>
      </c>
      <c r="Q53" s="7" t="str">
        <f t="array" ref="Q53">iferror(iNDEX('Sep2'!$AO$6:$AO1001,MATCH(B53, 'Sep2'!$A$6:$A1001, 0)),"---")</f>
        <v>---</v>
      </c>
      <c r="S53" s="7" t="str">
        <f t="array" ref="S53">iferror(iNDEX(Dodatni!$AJ$6:$AJ1001,MATCH(B53, Dodatni!$A$6:$A1001, 0)),"---")</f>
        <v>---</v>
      </c>
      <c r="U53" s="7" t="str">
        <f t="array" ref="U53">iferror(iNDEX('Sep1-2324'!$AQ$6:$AQ1001,MATCH(B53, 'Sep1-2324'!$A$6:$A1001, 0)),"---")</f>
        <v>---</v>
      </c>
    </row>
    <row r="54">
      <c r="A54" s="5">
        <v>51.0</v>
      </c>
      <c r="B54" s="6" t="s">
        <v>63</v>
      </c>
      <c r="C54" s="7" t="str">
        <f t="array" ref="C54">INDEX('Svi studenti'!$C$2:$C1001,MATCH(B54, 'Svi studenti'!$B$2:$B1001, 0))</f>
        <v>Николић, Ивана</v>
      </c>
      <c r="D54" s="8" t="str">
        <f t="array" ref="D54">iferror(iNDEX('Svi studenti'!$G$2:$G1001,MATCH(B54, 'Svi studenti'!$B$2:$B1001, 0)),"---")</f>
        <v>3и1б</v>
      </c>
      <c r="E54" s="9">
        <f t="array" ref="E54">iferror(iNDEX('Prisustvo-Vežbe'!$Q$4:$Q1001,MATCH(B54, 'Prisustvo-Vežbe'!$A$4:$A1001, 0)),"---")</f>
        <v>0</v>
      </c>
      <c r="G54" s="7" t="str">
        <f t="array" ref="G54">iferror(iNDEX('Januar 1'!$AH$5:$AH1001,MATCH(B54, 'Januar 1'!$A$5:$A1001, 0)),"---")</f>
        <v>---</v>
      </c>
      <c r="I54" s="7" t="str">
        <f t="array" ref="I54">iferror(iNDEX('Januar 2'!$AM$5:$AM1001,MATCH(B54, 'Januar 2'!$A$5:$A1001, 0)),"---")</f>
        <v>---</v>
      </c>
      <c r="K54" s="7" t="str">
        <f t="array" ref="K54">iferror(iNDEX('Jun1'!$AI$6:$AI1001,MATCH(B54, 'Jun1'!$A$6:$A1001, 0)),"---")</f>
        <v>---</v>
      </c>
      <c r="M54" s="7" t="str">
        <f t="array" ref="M54">iferror(iNDEX('Jun2'!$AM$6:$AM1001,MATCH(B54, 'Jun2'!$A$6:$A1001, 0)),"---")</f>
        <v>---</v>
      </c>
      <c r="O54" s="7" t="str">
        <f t="array" ref="O54">iferror(iNDEX('Sep1'!$AK$6:$AK1001,MATCH(B54, 'Sep1'!$A$6:$A1001, 0)),"---")</f>
        <v>---</v>
      </c>
      <c r="Q54" s="7" t="str">
        <f t="array" ref="Q54">iferror(iNDEX('Sep2'!$AO$6:$AO1001,MATCH(B54, 'Sep2'!$A$6:$A1001, 0)),"---")</f>
        <v>---</v>
      </c>
      <c r="S54" s="7" t="str">
        <f t="array" ref="S54">iferror(iNDEX(Dodatni!$AJ$6:$AJ1001,MATCH(B54, Dodatni!$A$6:$A1001, 0)),"---")</f>
        <v>---</v>
      </c>
      <c r="U54" s="7" t="str">
        <f t="array" ref="U54">iferror(iNDEX('Sep1-2324'!$AQ$6:$AQ1001,MATCH(B54, 'Sep1-2324'!$A$6:$A1001, 0)),"---")</f>
        <v>---</v>
      </c>
    </row>
    <row r="55">
      <c r="A55" s="5">
        <v>52.0</v>
      </c>
      <c r="B55" s="6" t="s">
        <v>64</v>
      </c>
      <c r="C55" s="7" t="str">
        <f t="array" ref="C55">INDEX('Svi studenti'!$C$2:$C1001,MATCH(B55, 'Svi studenti'!$B$2:$B1001, 0))</f>
        <v>Николић, Петар</v>
      </c>
      <c r="D55" s="8" t="str">
        <f t="array" ref="D55">iferror(iNDEX('Svi studenti'!$G$2:$G1001,MATCH(B55, 'Svi studenti'!$B$2:$B1001, 0)),"---")</f>
        <v>3и1б</v>
      </c>
      <c r="E55" s="9">
        <f t="array" ref="E55">iferror(iNDEX('Prisustvo-Vežbe'!$Q$4:$Q1001,MATCH(B55, 'Prisustvo-Vežbe'!$A$4:$A1001, 0)),"---")</f>
        <v>0</v>
      </c>
      <c r="G55" s="7" t="str">
        <f t="array" ref="G55">iferror(iNDEX('Januar 1'!$AH$5:$AH1001,MATCH(B55, 'Januar 1'!$A$5:$A1001, 0)),"---")</f>
        <v>---</v>
      </c>
      <c r="I55" s="7" t="str">
        <f t="array" ref="I55">iferror(iNDEX('Januar 2'!$AM$5:$AM1001,MATCH(B55, 'Januar 2'!$A$5:$A1001, 0)),"---")</f>
        <v>---</v>
      </c>
      <c r="K55" s="7">
        <f t="array" ref="K55">iferror(iNDEX('Jun1'!$AI$6:$AI1001,MATCH(B55, 'Jun1'!$A$6:$A1001, 0)),"---")</f>
        <v>13.5</v>
      </c>
      <c r="M55" s="7" t="str">
        <f t="array" ref="M55">iferror(iNDEX('Jun2'!$AM$6:$AM1001,MATCH(B55, 'Jun2'!$A$6:$A1001, 0)),"---")</f>
        <v>---</v>
      </c>
      <c r="O55" s="7" t="str">
        <f t="array" ref="O55">iferror(iNDEX('Sep1'!$AK$6:$AK1001,MATCH(B55, 'Sep1'!$A$6:$A1001, 0)),"---")</f>
        <v>---</v>
      </c>
      <c r="Q55" s="7" t="str">
        <f t="array" ref="Q55">iferror(iNDEX('Sep2'!$AO$6:$AO1001,MATCH(B55, 'Sep2'!$A$6:$A1001, 0)),"---")</f>
        <v>---</v>
      </c>
      <c r="S55" s="7" t="str">
        <f t="array" ref="S55">iferror(iNDEX(Dodatni!$AJ$6:$AJ1001,MATCH(B55, Dodatni!$A$6:$A1001, 0)),"---")</f>
        <v>---</v>
      </c>
      <c r="U55" s="7" t="str">
        <f t="array" ref="U55">iferror(iNDEX('Sep1-2324'!$AQ$6:$AQ1001,MATCH(B55, 'Sep1-2324'!$A$6:$A1001, 0)),"---")</f>
        <v>---</v>
      </c>
    </row>
    <row r="56">
      <c r="A56" s="5">
        <v>53.0</v>
      </c>
      <c r="B56" s="6" t="s">
        <v>65</v>
      </c>
      <c r="C56" s="7" t="str">
        <f t="array" ref="C56">INDEX('Svi studenti'!$C$2:$C1001,MATCH(B56, 'Svi studenti'!$B$2:$B1001, 0))</f>
        <v>Павловић, Душан</v>
      </c>
      <c r="D56" s="8" t="str">
        <f t="array" ref="D56">iferror(iNDEX('Svi studenti'!$G$2:$G1001,MATCH(B56, 'Svi studenti'!$B$2:$B1001, 0)),"---")</f>
        <v>3и1б</v>
      </c>
      <c r="E56" s="9">
        <f t="array" ref="E56">iferror(iNDEX('Prisustvo-Vežbe'!$Q$4:$Q1001,MATCH(B56, 'Prisustvo-Vežbe'!$A$4:$A1001, 0)),"---")</f>
        <v>1</v>
      </c>
      <c r="G56" s="7" t="str">
        <f t="array" ref="G56">iferror(iNDEX('Januar 1'!$AH$5:$AH1001,MATCH(B56, 'Januar 1'!$A$5:$A1001, 0)),"---")</f>
        <v>---</v>
      </c>
      <c r="I56" s="7">
        <f t="array" ref="I56">iferror(iNDEX('Januar 2'!$AM$5:$AM1001,MATCH(B56, 'Januar 2'!$A$5:$A1001, 0)),"---")</f>
        <v>23</v>
      </c>
      <c r="K56" s="7" t="str">
        <f t="array" ref="K56">iferror(iNDEX('Jun1'!$AI$6:$AI1001,MATCH(B56, 'Jun1'!$A$6:$A1001, 0)),"---")</f>
        <v>---</v>
      </c>
      <c r="M56" s="7" t="str">
        <f t="array" ref="M56">iferror(iNDEX('Jun2'!$AM$6:$AM1001,MATCH(B56, 'Jun2'!$A$6:$A1001, 0)),"---")</f>
        <v>---</v>
      </c>
      <c r="O56" s="7" t="str">
        <f t="array" ref="O56">iferror(iNDEX('Sep1'!$AK$6:$AK1001,MATCH(B56, 'Sep1'!$A$6:$A1001, 0)),"---")</f>
        <v>---</v>
      </c>
      <c r="Q56" s="7" t="str">
        <f t="array" ref="Q56">iferror(iNDEX('Sep2'!$AO$6:$AO1001,MATCH(B56, 'Sep2'!$A$6:$A1001, 0)),"---")</f>
        <v>---</v>
      </c>
      <c r="S56" s="7" t="str">
        <f t="array" ref="S56">iferror(iNDEX(Dodatni!$AJ$6:$AJ1001,MATCH(B56, Dodatni!$A$6:$A1001, 0)),"---")</f>
        <v>---</v>
      </c>
      <c r="U56" s="7" t="str">
        <f t="array" ref="U56">iferror(iNDEX('Sep1-2324'!$AQ$6:$AQ1001,MATCH(B56, 'Sep1-2324'!$A$6:$A1001, 0)),"---")</f>
        <v>---</v>
      </c>
    </row>
    <row r="57">
      <c r="A57" s="5">
        <v>54.0</v>
      </c>
      <c r="B57" s="6" t="s">
        <v>66</v>
      </c>
      <c r="C57" s="7" t="str">
        <f t="array" ref="C57">INDEX('Svi studenti'!$C$2:$C1001,MATCH(B57, 'Svi studenti'!$B$2:$B1001, 0))</f>
        <v>Пантелић, Андреа</v>
      </c>
      <c r="D57" s="8" t="str">
        <f t="array" ref="D57">iferror(iNDEX('Svi studenti'!$G$2:$G1001,MATCH(B57, 'Svi studenti'!$B$2:$B1001, 0)),"---")</f>
        <v>3и1а</v>
      </c>
      <c r="E57" s="9">
        <f t="array" ref="E57">iferror(iNDEX('Prisustvo-Vežbe'!$Q$4:$Q1001,MATCH(B57, 'Prisustvo-Vežbe'!$A$4:$A1001, 0)),"---")</f>
        <v>5</v>
      </c>
      <c r="G57" s="7" t="str">
        <f t="array" ref="G57">iferror(iNDEX('Januar 1'!$AH$5:$AH1001,MATCH(B57, 'Januar 1'!$A$5:$A1001, 0)),"---")</f>
        <v>---</v>
      </c>
      <c r="I57" s="7" t="str">
        <f t="array" ref="I57">iferror(iNDEX('Januar 2'!$AM$5:$AM1001,MATCH(B57, 'Januar 2'!$A$5:$A1001, 0)),"---")</f>
        <v>---</v>
      </c>
      <c r="K57" s="7" t="str">
        <f t="array" ref="K57">iferror(iNDEX('Jun1'!$AI$6:$AI1001,MATCH(B57, 'Jun1'!$A$6:$A1001, 0)),"---")</f>
        <v>---</v>
      </c>
      <c r="M57" s="7" t="str">
        <f t="array" ref="M57">iferror(iNDEX('Jun2'!$AM$6:$AM1001,MATCH(B57, 'Jun2'!$A$6:$A1001, 0)),"---")</f>
        <v>---</v>
      </c>
      <c r="O57" s="7" t="str">
        <f t="array" ref="O57">iferror(iNDEX('Sep1'!$AK$6:$AK1001,MATCH(B57, 'Sep1'!$A$6:$A1001, 0)),"---")</f>
        <v>---</v>
      </c>
      <c r="Q57" s="7" t="str">
        <f t="array" ref="Q57">iferror(iNDEX('Sep2'!$AO$6:$AO1001,MATCH(B57, 'Sep2'!$A$6:$A1001, 0)),"---")</f>
        <v>---</v>
      </c>
      <c r="S57" s="7" t="str">
        <f t="array" ref="S57">iferror(iNDEX(Dodatni!$AJ$6:$AJ1001,MATCH(B57, Dodatni!$A$6:$A1001, 0)),"---")</f>
        <v>---</v>
      </c>
      <c r="U57" s="7" t="str">
        <f t="array" ref="U57">iferror(iNDEX('Sep1-2324'!$AQ$6:$AQ1001,MATCH(B57, 'Sep1-2324'!$A$6:$A1001, 0)),"---")</f>
        <v>---</v>
      </c>
    </row>
    <row r="58">
      <c r="A58" s="5">
        <v>55.0</v>
      </c>
      <c r="B58" s="6" t="s">
        <v>67</v>
      </c>
      <c r="C58" s="7" t="str">
        <f t="array" ref="C58">INDEX('Svi studenti'!$C$2:$C1001,MATCH(B58, 'Svi studenti'!$B$2:$B1001, 0))</f>
        <v>Пејчић, Богдан</v>
      </c>
      <c r="D58" s="8" t="str">
        <f t="array" ref="D58">iferror(iNDEX('Svi studenti'!$G$2:$G1001,MATCH(B58, 'Svi studenti'!$B$2:$B1001, 0)),"---")</f>
        <v>3и1а</v>
      </c>
      <c r="E58" s="9">
        <f t="array" ref="E58">iferror(iNDEX('Prisustvo-Vežbe'!$Q$4:$Q1001,MATCH(B58, 'Prisustvo-Vežbe'!$A$4:$A1001, 0)),"---")</f>
        <v>1</v>
      </c>
      <c r="G58" s="7">
        <f t="array" ref="G58">iferror(iNDEX('Januar 1'!$AH$5:$AH1001,MATCH(B58, 'Januar 1'!$A$5:$A1001, 0)),"---")</f>
        <v>34.5</v>
      </c>
      <c r="I58" s="7" t="str">
        <f t="array" ref="I58">iferror(iNDEX('Januar 2'!$AM$5:$AM1001,MATCH(B58, 'Januar 2'!$A$5:$A1001, 0)),"---")</f>
        <v>---</v>
      </c>
      <c r="K58" s="7" t="str">
        <f t="array" ref="K58">iferror(iNDEX('Jun1'!$AI$6:$AI1001,MATCH(B58, 'Jun1'!$A$6:$A1001, 0)),"---")</f>
        <v>---</v>
      </c>
      <c r="M58" s="7" t="str">
        <f t="array" ref="M58">iferror(iNDEX('Jun2'!$AM$6:$AM1001,MATCH(B58, 'Jun2'!$A$6:$A1001, 0)),"---")</f>
        <v>---</v>
      </c>
      <c r="O58" s="7" t="str">
        <f t="array" ref="O58">iferror(iNDEX('Sep1'!$AK$6:$AK1001,MATCH(B58, 'Sep1'!$A$6:$A1001, 0)),"---")</f>
        <v>---</v>
      </c>
      <c r="Q58" s="7" t="str">
        <f t="array" ref="Q58">iferror(iNDEX('Sep2'!$AO$6:$AO1001,MATCH(B58, 'Sep2'!$A$6:$A1001, 0)),"---")</f>
        <v>---</v>
      </c>
      <c r="S58" s="7" t="str">
        <f t="array" ref="S58">iferror(iNDEX(Dodatni!$AJ$6:$AJ1001,MATCH(B58, Dodatni!$A$6:$A1001, 0)),"---")</f>
        <v>---</v>
      </c>
      <c r="U58" s="7" t="str">
        <f t="array" ref="U58">iferror(iNDEX('Sep1-2324'!$AQ$6:$AQ1001,MATCH(B58, 'Sep1-2324'!$A$6:$A1001, 0)),"---")</f>
        <v>---</v>
      </c>
    </row>
    <row r="59">
      <c r="A59" s="5">
        <v>56.0</v>
      </c>
      <c r="B59" s="6" t="s">
        <v>68</v>
      </c>
      <c r="C59" s="7" t="str">
        <f t="array" ref="C59">INDEX('Svi studenti'!$C$2:$C1001,MATCH(B59, 'Svi studenti'!$B$2:$B1001, 0))</f>
        <v>Петковић, Урош</v>
      </c>
      <c r="D59" s="8" t="str">
        <f t="array" ref="D59">iferror(iNDEX('Svi studenti'!$G$2:$G1001,MATCH(B59, 'Svi studenti'!$B$2:$B1001, 0)),"---")</f>
        <v>3и1а</v>
      </c>
      <c r="E59" s="9">
        <f t="array" ref="E59">iferror(iNDEX('Prisustvo-Vežbe'!$Q$4:$Q1001,MATCH(B59, 'Prisustvo-Vežbe'!$A$4:$A1001, 0)),"---")</f>
        <v>5</v>
      </c>
      <c r="G59" s="7">
        <f t="array" ref="G59">iferror(iNDEX('Januar 1'!$AH$5:$AH1001,MATCH(B59, 'Januar 1'!$A$5:$A1001, 0)),"---")</f>
        <v>37</v>
      </c>
      <c r="I59" s="7" t="str">
        <f t="array" ref="I59">iferror(iNDEX('Januar 2'!$AM$5:$AM1001,MATCH(B59, 'Januar 2'!$A$5:$A1001, 0)),"---")</f>
        <v>---</v>
      </c>
      <c r="K59" s="7" t="str">
        <f t="array" ref="K59">iferror(iNDEX('Jun1'!$AI$6:$AI1001,MATCH(B59, 'Jun1'!$A$6:$A1001, 0)),"---")</f>
        <v>---</v>
      </c>
      <c r="M59" s="7" t="str">
        <f t="array" ref="M59">iferror(iNDEX('Jun2'!$AM$6:$AM1001,MATCH(B59, 'Jun2'!$A$6:$A1001, 0)),"---")</f>
        <v>---</v>
      </c>
      <c r="O59" s="7" t="str">
        <f t="array" ref="O59">iferror(iNDEX('Sep1'!$AK$6:$AK1001,MATCH(B59, 'Sep1'!$A$6:$A1001, 0)),"---")</f>
        <v>---</v>
      </c>
      <c r="Q59" s="7" t="str">
        <f t="array" ref="Q59">iferror(iNDEX('Sep2'!$AO$6:$AO1001,MATCH(B59, 'Sep2'!$A$6:$A1001, 0)),"---")</f>
        <v>---</v>
      </c>
      <c r="S59" s="7" t="str">
        <f t="array" ref="S59">iferror(iNDEX(Dodatni!$AJ$6:$AJ1001,MATCH(B59, Dodatni!$A$6:$A1001, 0)),"---")</f>
        <v>---</v>
      </c>
      <c r="U59" s="7" t="str">
        <f t="array" ref="U59">iferror(iNDEX('Sep1-2324'!$AQ$6:$AQ1001,MATCH(B59, 'Sep1-2324'!$A$6:$A1001, 0)),"---")</f>
        <v>---</v>
      </c>
    </row>
    <row r="60">
      <c r="A60" s="5">
        <v>57.0</v>
      </c>
      <c r="B60" s="6" t="s">
        <v>69</v>
      </c>
      <c r="C60" s="7" t="str">
        <f t="array" ref="C60">INDEX('Svi studenti'!$C$2:$C1001,MATCH(B60, 'Svi studenti'!$B$2:$B1001, 0))</f>
        <v>Петровић, Андреј</v>
      </c>
      <c r="D60" s="8" t="str">
        <f t="array" ref="D60">iferror(iNDEX('Svi studenti'!$G$2:$G1001,MATCH(B60, 'Svi studenti'!$B$2:$B1001, 0)),"---")</f>
        <v>3и1а</v>
      </c>
      <c r="E60" s="9">
        <f t="array" ref="E60">iferror(iNDEX('Prisustvo-Vežbe'!$Q$4:$Q1001,MATCH(B60, 'Prisustvo-Vežbe'!$A$4:$A1001, 0)),"---")</f>
        <v>4.5</v>
      </c>
      <c r="G60" s="7" t="str">
        <f t="array" ref="G60">iferror(iNDEX('Januar 1'!$AH$5:$AH1001,MATCH(B60, 'Januar 1'!$A$5:$A1001, 0)),"---")</f>
        <v>---</v>
      </c>
      <c r="I60" s="7" t="str">
        <f t="array" ref="I60">iferror(iNDEX('Januar 2'!$AM$5:$AM1001,MATCH(B60, 'Januar 2'!$A$5:$A1001, 0)),"---")</f>
        <v>---</v>
      </c>
      <c r="K60" s="7" t="str">
        <f t="array" ref="K60">iferror(iNDEX('Jun1'!$AI$6:$AI1001,MATCH(B60, 'Jun1'!$A$6:$A1001, 0)),"---")</f>
        <v>---</v>
      </c>
      <c r="M60" s="7" t="str">
        <f t="array" ref="M60">iferror(iNDEX('Jun2'!$AM$6:$AM1001,MATCH(B60, 'Jun2'!$A$6:$A1001, 0)),"---")</f>
        <v>---</v>
      </c>
      <c r="O60" s="7" t="str">
        <f t="array" ref="O60">iferror(iNDEX('Sep1'!$AK$6:$AK1001,MATCH(B60, 'Sep1'!$A$6:$A1001, 0)),"---")</f>
        <v>---</v>
      </c>
      <c r="Q60" s="7" t="str">
        <f t="array" ref="Q60">iferror(iNDEX('Sep2'!$AO$6:$AO1001,MATCH(B60, 'Sep2'!$A$6:$A1001, 0)),"---")</f>
        <v>---</v>
      </c>
      <c r="S60" s="7" t="str">
        <f t="array" ref="S60">iferror(iNDEX(Dodatni!$AJ$6:$AJ1001,MATCH(B60, Dodatni!$A$6:$A1001, 0)),"---")</f>
        <v>---</v>
      </c>
      <c r="U60" s="7" t="str">
        <f t="array" ref="U60">iferror(iNDEX('Sep1-2324'!$AQ$6:$AQ1001,MATCH(B60, 'Sep1-2324'!$A$6:$A1001, 0)),"---")</f>
        <v>---</v>
      </c>
    </row>
    <row r="61">
      <c r="A61" s="5">
        <v>58.0</v>
      </c>
      <c r="B61" s="6" t="s">
        <v>70</v>
      </c>
      <c r="C61" s="7" t="str">
        <f t="array" ref="C61">INDEX('Svi studenti'!$C$2:$C1001,MATCH(B61, 'Svi studenti'!$B$2:$B1001, 0))</f>
        <v>Петровић, Тамара</v>
      </c>
      <c r="D61" s="8" t="str">
        <f t="array" ref="D61">iferror(iNDEX('Svi studenti'!$G$2:$G1001,MATCH(B61, 'Svi studenti'!$B$2:$B1001, 0)),"---")</f>
        <v>3и1а</v>
      </c>
      <c r="E61" s="9">
        <f t="array" ref="E61">iferror(iNDEX('Prisustvo-Vežbe'!$Q$4:$Q1001,MATCH(B61, 'Prisustvo-Vežbe'!$A$4:$A1001, 0)),"---")</f>
        <v>0</v>
      </c>
      <c r="G61" s="7" t="str">
        <f t="array" ref="G61">iferror(iNDEX('Januar 1'!$AH$5:$AH1001,MATCH(B61, 'Januar 1'!$A$5:$A1001, 0)),"---")</f>
        <v>---</v>
      </c>
      <c r="I61" s="7" t="str">
        <f t="array" ref="I61">iferror(iNDEX('Januar 2'!$AM$5:$AM1001,MATCH(B61, 'Januar 2'!$A$5:$A1001, 0)),"---")</f>
        <v>---</v>
      </c>
      <c r="K61" s="7" t="str">
        <f t="array" ref="K61">iferror(iNDEX('Jun1'!$AI$6:$AI1001,MATCH(B61, 'Jun1'!$A$6:$A1001, 0)),"---")</f>
        <v>---</v>
      </c>
      <c r="M61" s="7" t="str">
        <f t="array" ref="M61">iferror(iNDEX('Jun2'!$AM$6:$AM1001,MATCH(B61, 'Jun2'!$A$6:$A1001, 0)),"---")</f>
        <v>---</v>
      </c>
      <c r="O61" s="7" t="str">
        <f t="array" ref="O61">iferror(iNDEX('Sep1'!$AK$6:$AK1001,MATCH(B61, 'Sep1'!$A$6:$A1001, 0)),"---")</f>
        <v>---</v>
      </c>
      <c r="Q61" s="7" t="str">
        <f t="array" ref="Q61">iferror(iNDEX('Sep2'!$AO$6:$AO1001,MATCH(B61, 'Sep2'!$A$6:$A1001, 0)),"---")</f>
        <v>---</v>
      </c>
      <c r="S61" s="7" t="str">
        <f t="array" ref="S61">iferror(iNDEX(Dodatni!$AJ$6:$AJ1001,MATCH(B61, Dodatni!$A$6:$A1001, 0)),"---")</f>
        <v>---</v>
      </c>
      <c r="U61" s="7" t="str">
        <f t="array" ref="U61">iferror(iNDEX('Sep1-2324'!$AQ$6:$AQ1001,MATCH(B61, 'Sep1-2324'!$A$6:$A1001, 0)),"---")</f>
        <v>---</v>
      </c>
    </row>
    <row r="62">
      <c r="A62" s="5">
        <v>59.0</v>
      </c>
      <c r="B62" s="6" t="s">
        <v>71</v>
      </c>
      <c r="C62" s="7" t="str">
        <f t="array" ref="C62">INDEX('Svi studenti'!$C$2:$C1001,MATCH(B62, 'Svi studenti'!$B$2:$B1001, 0))</f>
        <v>Познанић, Богдан</v>
      </c>
      <c r="D62" s="8" t="str">
        <f t="array" ref="D62">iferror(iNDEX('Svi studenti'!$G$2:$G1001,MATCH(B62, 'Svi studenti'!$B$2:$B1001, 0)),"---")</f>
        <v>3и1а</v>
      </c>
      <c r="E62" s="9">
        <f t="array" ref="E62">iferror(iNDEX('Prisustvo-Vežbe'!$Q$4:$Q1001,MATCH(B62, 'Prisustvo-Vežbe'!$A$4:$A1001, 0)),"---")</f>
        <v>0</v>
      </c>
      <c r="G62" s="7" t="str">
        <f t="array" ref="G62">iferror(iNDEX('Januar 1'!$AH$5:$AH1001,MATCH(B62, 'Januar 1'!$A$5:$A1001, 0)),"---")</f>
        <v>---</v>
      </c>
      <c r="I62" s="7" t="str">
        <f t="array" ref="I62">iferror(iNDEX('Januar 2'!$AM$5:$AM1001,MATCH(B62, 'Januar 2'!$A$5:$A1001, 0)),"---")</f>
        <v>---</v>
      </c>
      <c r="K62" s="7" t="str">
        <f t="array" ref="K62">iferror(iNDEX('Jun1'!$AI$6:$AI1001,MATCH(B62, 'Jun1'!$A$6:$A1001, 0)),"---")</f>
        <v>---</v>
      </c>
      <c r="M62" s="7" t="str">
        <f t="array" ref="M62">iferror(iNDEX('Jun2'!$AM$6:$AM1001,MATCH(B62, 'Jun2'!$A$6:$A1001, 0)),"---")</f>
        <v>---</v>
      </c>
      <c r="O62" s="7" t="str">
        <f t="array" ref="O62">iferror(iNDEX('Sep1'!$AK$6:$AK1001,MATCH(B62, 'Sep1'!$A$6:$A1001, 0)),"---")</f>
        <v>---</v>
      </c>
      <c r="Q62" s="7" t="str">
        <f t="array" ref="Q62">iferror(iNDEX('Sep2'!$AO$6:$AO1001,MATCH(B62, 'Sep2'!$A$6:$A1001, 0)),"---")</f>
        <v>---</v>
      </c>
      <c r="S62" s="7" t="str">
        <f t="array" ref="S62">iferror(iNDEX(Dodatni!$AJ$6:$AJ1001,MATCH(B62, Dodatni!$A$6:$A1001, 0)),"---")</f>
        <v>---</v>
      </c>
      <c r="U62" s="7" t="str">
        <f t="array" ref="U62">iferror(iNDEX('Sep1-2324'!$AQ$6:$AQ1001,MATCH(B62, 'Sep1-2324'!$A$6:$A1001, 0)),"---")</f>
        <v>---</v>
      </c>
    </row>
    <row r="63">
      <c r="A63" s="5">
        <v>60.0</v>
      </c>
      <c r="B63" s="6" t="s">
        <v>72</v>
      </c>
      <c r="C63" s="7" t="str">
        <f t="array" ref="C63">INDEX('Svi studenti'!$C$2:$C1001,MATCH(B63, 'Svi studenti'!$B$2:$B1001, 0))</f>
        <v>Поповић, Давид</v>
      </c>
      <c r="D63" s="8" t="str">
        <f t="array" ref="D63">iferror(iNDEX('Svi studenti'!$G$2:$G1001,MATCH(B63, 'Svi studenti'!$B$2:$B1001, 0)),"---")</f>
        <v>3и1б</v>
      </c>
      <c r="E63" s="9">
        <f t="array" ref="E63">iferror(iNDEX('Prisustvo-Vežbe'!$Q$4:$Q1001,MATCH(B63, 'Prisustvo-Vežbe'!$A$4:$A1001, 0)),"---")</f>
        <v>0</v>
      </c>
      <c r="G63" s="7" t="str">
        <f t="array" ref="G63">iferror(iNDEX('Januar 1'!$AH$5:$AH1001,MATCH(B63, 'Januar 1'!$A$5:$A1001, 0)),"---")</f>
        <v>---</v>
      </c>
      <c r="I63" s="7" t="str">
        <f t="array" ref="I63">iferror(iNDEX('Januar 2'!$AM$5:$AM1001,MATCH(B63, 'Januar 2'!$A$5:$A1001, 0)),"---")</f>
        <v>---</v>
      </c>
      <c r="K63" s="7" t="str">
        <f t="array" ref="K63">iferror(iNDEX('Jun1'!$AI$6:$AI1001,MATCH(B63, 'Jun1'!$A$6:$A1001, 0)),"---")</f>
        <v>---</v>
      </c>
      <c r="M63" s="7" t="str">
        <f t="array" ref="M63">iferror(iNDEX('Jun2'!$AM$6:$AM1001,MATCH(B63, 'Jun2'!$A$6:$A1001, 0)),"---")</f>
        <v>---</v>
      </c>
      <c r="O63" s="7" t="str">
        <f t="array" ref="O63">iferror(iNDEX('Sep1'!$AK$6:$AK1001,MATCH(B63, 'Sep1'!$A$6:$A1001, 0)),"---")</f>
        <v>---</v>
      </c>
      <c r="Q63" s="7" t="str">
        <f t="array" ref="Q63">iferror(iNDEX('Sep2'!$AO$6:$AO1001,MATCH(B63, 'Sep2'!$A$6:$A1001, 0)),"---")</f>
        <v>---</v>
      </c>
      <c r="S63" s="7" t="str">
        <f t="array" ref="S63">iferror(iNDEX(Dodatni!$AJ$6:$AJ1001,MATCH(B63, Dodatni!$A$6:$A1001, 0)),"---")</f>
        <v>---</v>
      </c>
      <c r="U63" s="7" t="str">
        <f t="array" ref="U63">iferror(iNDEX('Sep1-2324'!$AQ$6:$AQ1001,MATCH(B63, 'Sep1-2324'!$A$6:$A1001, 0)),"---")</f>
        <v>---</v>
      </c>
    </row>
    <row r="64">
      <c r="A64" s="5">
        <v>61.0</v>
      </c>
      <c r="B64" s="6" t="s">
        <v>73</v>
      </c>
      <c r="C64" s="7" t="str">
        <f t="array" ref="C64">INDEX('Svi studenti'!$C$2:$C1001,MATCH(B64, 'Svi studenti'!$B$2:$B1001, 0))</f>
        <v>Радивојевић, Јана</v>
      </c>
      <c r="D64" s="8" t="str">
        <f t="array" ref="D64">iferror(iNDEX('Svi studenti'!$G$2:$G1001,MATCH(B64, 'Svi studenti'!$B$2:$B1001, 0)),"---")</f>
        <v>3и1б</v>
      </c>
      <c r="E64" s="9">
        <f t="array" ref="E64">iferror(iNDEX('Prisustvo-Vežbe'!$Q$4:$Q1001,MATCH(B64, 'Prisustvo-Vežbe'!$A$4:$A1001, 0)),"---")</f>
        <v>0</v>
      </c>
      <c r="G64" s="7" t="str">
        <f t="array" ref="G64">iferror(iNDEX('Januar 1'!$AH$5:$AH1001,MATCH(B64, 'Januar 1'!$A$5:$A1001, 0)),"---")</f>
        <v>---</v>
      </c>
      <c r="I64" s="7" t="str">
        <f t="array" ref="I64">iferror(iNDEX('Januar 2'!$AM$5:$AM1001,MATCH(B64, 'Januar 2'!$A$5:$A1001, 0)),"---")</f>
        <v>---</v>
      </c>
      <c r="K64" s="7" t="str">
        <f t="array" ref="K64">iferror(iNDEX('Jun1'!$AI$6:$AI1001,MATCH(B64, 'Jun1'!$A$6:$A1001, 0)),"---")</f>
        <v>---</v>
      </c>
      <c r="M64" s="7" t="str">
        <f t="array" ref="M64">iferror(iNDEX('Jun2'!$AM$6:$AM1001,MATCH(B64, 'Jun2'!$A$6:$A1001, 0)),"---")</f>
        <v>---</v>
      </c>
      <c r="O64" s="7" t="str">
        <f t="array" ref="O64">iferror(iNDEX('Sep1'!$AK$6:$AK1001,MATCH(B64, 'Sep1'!$A$6:$A1001, 0)),"---")</f>
        <v>---</v>
      </c>
      <c r="Q64" s="7" t="str">
        <f t="array" ref="Q64">iferror(iNDEX('Sep2'!$AO$6:$AO1001,MATCH(B64, 'Sep2'!$A$6:$A1001, 0)),"---")</f>
        <v>---</v>
      </c>
      <c r="S64" s="7" t="str">
        <f t="array" ref="S64">iferror(iNDEX(Dodatni!$AJ$6:$AJ1001,MATCH(B64, Dodatni!$A$6:$A1001, 0)),"---")</f>
        <v>---</v>
      </c>
      <c r="U64" s="7" t="str">
        <f t="array" ref="U64">iferror(iNDEX('Sep1-2324'!$AQ$6:$AQ1001,MATCH(B64, 'Sep1-2324'!$A$6:$A1001, 0)),"---")</f>
        <v>---</v>
      </c>
    </row>
    <row r="65">
      <c r="A65" s="5">
        <v>62.0</v>
      </c>
      <c r="B65" s="6" t="s">
        <v>74</v>
      </c>
      <c r="C65" s="7" t="str">
        <f t="array" ref="C65">INDEX('Svi studenti'!$C$2:$C1001,MATCH(B65, 'Svi studenti'!$B$2:$B1001, 0))</f>
        <v>Радовић, Андрија</v>
      </c>
      <c r="D65" s="8" t="str">
        <f t="array" ref="D65">iferror(iNDEX('Svi studenti'!$G$2:$G1001,MATCH(B65, 'Svi studenti'!$B$2:$B1001, 0)),"---")</f>
        <v>3и1а</v>
      </c>
      <c r="E65" s="9">
        <f t="array" ref="E65">iferror(iNDEX('Prisustvo-Vežbe'!$Q$4:$Q1001,MATCH(B65, 'Prisustvo-Vežbe'!$A$4:$A1001, 0)),"---")</f>
        <v>5</v>
      </c>
      <c r="G65" s="7">
        <f t="array" ref="G65">iferror(iNDEX('Januar 1'!$AH$5:$AH1001,MATCH(B65, 'Januar 1'!$A$5:$A1001, 0)),"---")</f>
        <v>45</v>
      </c>
      <c r="I65" s="7" t="str">
        <f t="array" ref="I65">iferror(iNDEX('Januar 2'!$AM$5:$AM1001,MATCH(B65, 'Januar 2'!$A$5:$A1001, 0)),"---")</f>
        <v>---</v>
      </c>
      <c r="K65" s="7" t="str">
        <f t="array" ref="K65">iferror(iNDEX('Jun1'!$AI$6:$AI1001,MATCH(B65, 'Jun1'!$A$6:$A1001, 0)),"---")</f>
        <v>---</v>
      </c>
      <c r="M65" s="7" t="str">
        <f t="array" ref="M65">iferror(iNDEX('Jun2'!$AM$6:$AM1001,MATCH(B65, 'Jun2'!$A$6:$A1001, 0)),"---")</f>
        <v>---</v>
      </c>
      <c r="O65" s="7" t="str">
        <f t="array" ref="O65">iferror(iNDEX('Sep1'!$AK$6:$AK1001,MATCH(B65, 'Sep1'!$A$6:$A1001, 0)),"---")</f>
        <v>---</v>
      </c>
      <c r="Q65" s="7" t="str">
        <f t="array" ref="Q65">iferror(iNDEX('Sep2'!$AO$6:$AO1001,MATCH(B65, 'Sep2'!$A$6:$A1001, 0)),"---")</f>
        <v>---</v>
      </c>
      <c r="S65" s="7" t="str">
        <f t="array" ref="S65">iferror(iNDEX(Dodatni!$AJ$6:$AJ1001,MATCH(B65, Dodatni!$A$6:$A1001, 0)),"---")</f>
        <v>---</v>
      </c>
      <c r="U65" s="7" t="str">
        <f t="array" ref="U65">iferror(iNDEX('Sep1-2324'!$AQ$6:$AQ1001,MATCH(B65, 'Sep1-2324'!$A$6:$A1001, 0)),"---")</f>
        <v>---</v>
      </c>
    </row>
    <row r="66">
      <c r="A66" s="5">
        <v>63.0</v>
      </c>
      <c r="B66" s="6" t="s">
        <v>75</v>
      </c>
      <c r="C66" s="7" t="str">
        <f t="array" ref="C66">INDEX('Svi studenti'!$C$2:$C1001,MATCH(B66, 'Svi studenti'!$B$2:$B1001, 0))</f>
        <v>Радојковић, Ана</v>
      </c>
      <c r="D66" s="8" t="str">
        <f t="array" ref="D66">iferror(iNDEX('Svi studenti'!$G$2:$G1001,MATCH(B66, 'Svi studenti'!$B$2:$B1001, 0)),"---")</f>
        <v>3и1а</v>
      </c>
      <c r="E66" s="9">
        <f t="array" ref="E66">iferror(iNDEX('Prisustvo-Vežbe'!$Q$4:$Q1001,MATCH(B66, 'Prisustvo-Vežbe'!$A$4:$A1001, 0)),"---")</f>
        <v>0</v>
      </c>
      <c r="G66" s="7" t="str">
        <f t="array" ref="G66">iferror(iNDEX('Januar 1'!$AH$5:$AH1001,MATCH(B66, 'Januar 1'!$A$5:$A1001, 0)),"---")</f>
        <v>---</v>
      </c>
      <c r="I66" s="7" t="str">
        <f t="array" ref="I66">iferror(iNDEX('Januar 2'!$AM$5:$AM1001,MATCH(B66, 'Januar 2'!$A$5:$A1001, 0)),"---")</f>
        <v>---</v>
      </c>
      <c r="K66" s="7" t="str">
        <f t="array" ref="K66">iferror(iNDEX('Jun1'!$AI$6:$AI1001,MATCH(B66, 'Jun1'!$A$6:$A1001, 0)),"---")</f>
        <v>---</v>
      </c>
      <c r="M66" s="7" t="str">
        <f t="array" ref="M66">iferror(iNDEX('Jun2'!$AM$6:$AM1001,MATCH(B66, 'Jun2'!$A$6:$A1001, 0)),"---")</f>
        <v>---</v>
      </c>
      <c r="O66" s="7" t="str">
        <f t="array" ref="O66">iferror(iNDEX('Sep1'!$AK$6:$AK1001,MATCH(B66, 'Sep1'!$A$6:$A1001, 0)),"---")</f>
        <v>---</v>
      </c>
      <c r="Q66" s="7" t="str">
        <f t="array" ref="Q66">iferror(iNDEX('Sep2'!$AO$6:$AO1001,MATCH(B66, 'Sep2'!$A$6:$A1001, 0)),"---")</f>
        <v>---</v>
      </c>
      <c r="S66" s="7" t="str">
        <f t="array" ref="S66">iferror(iNDEX(Dodatni!$AJ$6:$AJ1001,MATCH(B66, Dodatni!$A$6:$A1001, 0)),"---")</f>
        <v>---</v>
      </c>
      <c r="U66" s="7" t="str">
        <f t="array" ref="U66">iferror(iNDEX('Sep1-2324'!$AQ$6:$AQ1001,MATCH(B66, 'Sep1-2324'!$A$6:$A1001, 0)),"---")</f>
        <v>---</v>
      </c>
    </row>
    <row r="67">
      <c r="A67" s="5">
        <v>64.0</v>
      </c>
      <c r="B67" s="6" t="s">
        <v>76</v>
      </c>
      <c r="C67" s="7" t="str">
        <f t="array" ref="C67">INDEX('Svi studenti'!$C$2:$C1001,MATCH(B67, 'Svi studenti'!$B$2:$B1001, 0))</f>
        <v>Ранковић, Јован</v>
      </c>
      <c r="D67" s="8" t="str">
        <f t="array" ref="D67">iferror(iNDEX('Svi studenti'!$G$2:$G1001,MATCH(B67, 'Svi studenti'!$B$2:$B1001, 0)),"---")</f>
        <v>3и1б</v>
      </c>
      <c r="E67" s="9">
        <f t="array" ref="E67">iferror(iNDEX('Prisustvo-Vežbe'!$Q$4:$Q1001,MATCH(B67, 'Prisustvo-Vežbe'!$A$4:$A1001, 0)),"---")</f>
        <v>0</v>
      </c>
      <c r="G67" s="7">
        <f t="array" ref="G67">iferror(iNDEX('Januar 1'!$AH$5:$AH1001,MATCH(B67, 'Januar 1'!$A$5:$A1001, 0)),"---")</f>
        <v>14</v>
      </c>
      <c r="I67" s="7">
        <f t="array" ref="I67">iferror(iNDEX('Januar 2'!$AM$5:$AM1001,MATCH(B67, 'Januar 2'!$A$5:$A1001, 0)),"---")</f>
        <v>18</v>
      </c>
      <c r="K67" s="7" t="str">
        <f t="array" ref="K67">iferror(iNDEX('Jun1'!$AI$6:$AI1001,MATCH(B67, 'Jun1'!$A$6:$A1001, 0)),"---")</f>
        <v>---</v>
      </c>
      <c r="M67" s="7" t="str">
        <f t="array" ref="M67">iferror(iNDEX('Jun2'!$AM$6:$AM1001,MATCH(B67, 'Jun2'!$A$6:$A1001, 0)),"---")</f>
        <v>---</v>
      </c>
      <c r="O67" s="7" t="str">
        <f t="array" ref="O67">iferror(iNDEX('Sep1'!$AK$6:$AK1001,MATCH(B67, 'Sep1'!$A$6:$A1001, 0)),"---")</f>
        <v>---</v>
      </c>
      <c r="Q67" s="7" t="str">
        <f t="array" ref="Q67">iferror(iNDEX('Sep2'!$AO$6:$AO1001,MATCH(B67, 'Sep2'!$A$6:$A1001, 0)),"---")</f>
        <v>---</v>
      </c>
      <c r="S67" s="7" t="str">
        <f t="array" ref="S67">iferror(iNDEX(Dodatni!$AJ$6:$AJ1001,MATCH(B67, Dodatni!$A$6:$A1001, 0)),"---")</f>
        <v>---</v>
      </c>
      <c r="U67" s="7" t="str">
        <f t="array" ref="U67">iferror(iNDEX('Sep1-2324'!$AQ$6:$AQ1001,MATCH(B67, 'Sep1-2324'!$A$6:$A1001, 0)),"---")</f>
        <v>---</v>
      </c>
    </row>
    <row r="68">
      <c r="A68" s="5">
        <v>65.0</v>
      </c>
      <c r="B68" s="6" t="s">
        <v>77</v>
      </c>
      <c r="C68" s="7" t="str">
        <f t="array" ref="C68">INDEX('Svi studenti'!$C$2:$C1001,MATCH(B68, 'Svi studenti'!$B$2:$B1001, 0))</f>
        <v>Срећковић, Филип</v>
      </c>
      <c r="D68" s="8" t="str">
        <f t="array" ref="D68">iferror(iNDEX('Svi studenti'!$G$2:$G1001,MATCH(B68, 'Svi studenti'!$B$2:$B1001, 0)),"---")</f>
        <v>3и1а</v>
      </c>
      <c r="E68" s="9">
        <f t="array" ref="E68">iferror(iNDEX('Prisustvo-Vežbe'!$Q$4:$Q1001,MATCH(B68, 'Prisustvo-Vežbe'!$A$4:$A1001, 0)),"---")</f>
        <v>0.5</v>
      </c>
      <c r="G68" s="7" t="str">
        <f t="array" ref="G68">iferror(iNDEX('Januar 1'!$AH$5:$AH1001,MATCH(B68, 'Januar 1'!$A$5:$A1001, 0)),"---")</f>
        <v>---</v>
      </c>
      <c r="I68" s="7" t="str">
        <f t="array" ref="I68">iferror(iNDEX('Januar 2'!$AM$5:$AM1001,MATCH(B68, 'Januar 2'!$A$5:$A1001, 0)),"---")</f>
        <v>---</v>
      </c>
      <c r="K68" s="7" t="str">
        <f t="array" ref="K68">iferror(iNDEX('Jun1'!$AI$6:$AI1001,MATCH(B68, 'Jun1'!$A$6:$A1001, 0)),"---")</f>
        <v>---</v>
      </c>
      <c r="M68" s="7" t="str">
        <f t="array" ref="M68">iferror(iNDEX('Jun2'!$AM$6:$AM1001,MATCH(B68, 'Jun2'!$A$6:$A1001, 0)),"---")</f>
        <v>---</v>
      </c>
      <c r="O68" s="7" t="str">
        <f t="array" ref="O68">iferror(iNDEX('Sep1'!$AK$6:$AK1001,MATCH(B68, 'Sep1'!$A$6:$A1001, 0)),"---")</f>
        <v>---</v>
      </c>
      <c r="Q68" s="7" t="str">
        <f t="array" ref="Q68">iferror(iNDEX('Sep2'!$AO$6:$AO1001,MATCH(B68, 'Sep2'!$A$6:$A1001, 0)),"---")</f>
        <v>---</v>
      </c>
      <c r="S68" s="7" t="str">
        <f t="array" ref="S68">iferror(iNDEX(Dodatni!$AJ$6:$AJ1001,MATCH(B68, Dodatni!$A$6:$A1001, 0)),"---")</f>
        <v>---</v>
      </c>
      <c r="U68" s="7" t="str">
        <f t="array" ref="U68">iferror(iNDEX('Sep1-2324'!$AQ$6:$AQ1001,MATCH(B68, 'Sep1-2324'!$A$6:$A1001, 0)),"---")</f>
        <v>---</v>
      </c>
    </row>
    <row r="69">
      <c r="A69" s="5">
        <v>66.0</v>
      </c>
      <c r="B69" s="6" t="s">
        <v>78</v>
      </c>
      <c r="C69" s="7" t="str">
        <f t="array" ref="C69">INDEX('Svi studenti'!$C$2:$C1001,MATCH(B69, 'Svi studenti'!$B$2:$B1001, 0))</f>
        <v>Станковић, Андреја</v>
      </c>
      <c r="D69" s="8" t="str">
        <f t="array" ref="D69">iferror(iNDEX('Svi studenti'!$G$2:$G1001,MATCH(B69, 'Svi studenti'!$B$2:$B1001, 0)),"---")</f>
        <v>3и1а</v>
      </c>
      <c r="E69" s="9">
        <f t="array" ref="E69">iferror(iNDEX('Prisustvo-Vežbe'!$Q$4:$Q1001,MATCH(B69, 'Prisustvo-Vežbe'!$A$4:$A1001, 0)),"---")</f>
        <v>5</v>
      </c>
      <c r="G69" s="7" t="str">
        <f t="array" ref="G69">iferror(iNDEX('Januar 1'!$AH$5:$AH1001,MATCH(B69, 'Januar 1'!$A$5:$A1001, 0)),"---")</f>
        <v>---</v>
      </c>
      <c r="I69" s="7" t="str">
        <f t="array" ref="I69">iferror(iNDEX('Januar 2'!$AM$5:$AM1001,MATCH(B69, 'Januar 2'!$A$5:$A1001, 0)),"---")</f>
        <v>---</v>
      </c>
      <c r="K69" s="7" t="str">
        <f t="array" ref="K69">iferror(iNDEX('Jun1'!$AI$6:$AI1001,MATCH(B69, 'Jun1'!$A$6:$A1001, 0)),"---")</f>
        <v>---</v>
      </c>
      <c r="M69" s="7" t="str">
        <f t="array" ref="M69">iferror(iNDEX('Jun2'!$AM$6:$AM1001,MATCH(B69, 'Jun2'!$A$6:$A1001, 0)),"---")</f>
        <v>---</v>
      </c>
      <c r="O69" s="7" t="str">
        <f t="array" ref="O69">iferror(iNDEX('Sep1'!$AK$6:$AK1001,MATCH(B69, 'Sep1'!$A$6:$A1001, 0)),"---")</f>
        <v>---</v>
      </c>
      <c r="Q69" s="7" t="str">
        <f t="array" ref="Q69">iferror(iNDEX('Sep2'!$AO$6:$AO1001,MATCH(B69, 'Sep2'!$A$6:$A1001, 0)),"---")</f>
        <v>---</v>
      </c>
      <c r="S69" s="7" t="str">
        <f t="array" ref="S69">iferror(iNDEX(Dodatni!$AJ$6:$AJ1001,MATCH(B69, Dodatni!$A$6:$A1001, 0)),"---")</f>
        <v>---</v>
      </c>
      <c r="U69" s="7" t="str">
        <f t="array" ref="U69">iferror(iNDEX('Sep1-2324'!$AQ$6:$AQ1001,MATCH(B69, 'Sep1-2324'!$A$6:$A1001, 0)),"---")</f>
        <v>---</v>
      </c>
    </row>
    <row r="70">
      <c r="A70" s="5">
        <v>67.0</v>
      </c>
      <c r="B70" s="6" t="s">
        <v>79</v>
      </c>
      <c r="C70" s="7" t="str">
        <f t="array" ref="C70">INDEX('Svi studenti'!$C$2:$C1001,MATCH(B70, 'Svi studenti'!$B$2:$B1001, 0))</f>
        <v>Станковић, Анђела</v>
      </c>
      <c r="D70" s="8" t="str">
        <f t="array" ref="D70">iferror(iNDEX('Svi studenti'!$G$2:$G1001,MATCH(B70, 'Svi studenti'!$B$2:$B1001, 0)),"---")</f>
        <v>3и1б</v>
      </c>
      <c r="E70" s="9">
        <f t="array" ref="E70">iferror(iNDEX('Prisustvo-Vežbe'!$Q$4:$Q1001,MATCH(B70, 'Prisustvo-Vežbe'!$A$4:$A1001, 0)),"---")</f>
        <v>3.5</v>
      </c>
      <c r="G70" s="7" t="str">
        <f t="array" ref="G70">iferror(iNDEX('Januar 1'!$AH$5:$AH1001,MATCH(B70, 'Januar 1'!$A$5:$A1001, 0)),"---")</f>
        <v>---</v>
      </c>
      <c r="I70" s="7" t="str">
        <f t="array" ref="I70">iferror(iNDEX('Januar 2'!$AM$5:$AM1001,MATCH(B70, 'Januar 2'!$A$5:$A1001, 0)),"---")</f>
        <v>---</v>
      </c>
      <c r="K70" s="7" t="str">
        <f t="array" ref="K70">iferror(iNDEX('Jun1'!$AI$6:$AI1001,MATCH(B70, 'Jun1'!$A$6:$A1001, 0)),"---")</f>
        <v>---</v>
      </c>
      <c r="M70" s="7" t="str">
        <f t="array" ref="M70">iferror(iNDEX('Jun2'!$AM$6:$AM1001,MATCH(B70, 'Jun2'!$A$6:$A1001, 0)),"---")</f>
        <v>---</v>
      </c>
      <c r="O70" s="7" t="str">
        <f t="array" ref="O70">iferror(iNDEX('Sep1'!$AK$6:$AK1001,MATCH(B70, 'Sep1'!$A$6:$A1001, 0)),"---")</f>
        <v>---</v>
      </c>
      <c r="Q70" s="7" t="str">
        <f t="array" ref="Q70">iferror(iNDEX('Sep2'!$AO$6:$AO1001,MATCH(B70, 'Sep2'!$A$6:$A1001, 0)),"---")</f>
        <v>---</v>
      </c>
      <c r="S70" s="7" t="str">
        <f t="array" ref="S70">iferror(iNDEX(Dodatni!$AJ$6:$AJ1001,MATCH(B70, Dodatni!$A$6:$A1001, 0)),"---")</f>
        <v>---</v>
      </c>
      <c r="U70" s="7" t="str">
        <f t="array" ref="U70">iferror(iNDEX('Sep1-2324'!$AQ$6:$AQ1001,MATCH(B70, 'Sep1-2324'!$A$6:$A1001, 0)),"---")</f>
        <v>---</v>
      </c>
    </row>
    <row r="71">
      <c r="A71" s="5">
        <v>68.0</v>
      </c>
      <c r="B71" s="6" t="s">
        <v>80</v>
      </c>
      <c r="C71" s="7" t="str">
        <f t="array" ref="C71">INDEX('Svi studenti'!$C$2:$C1001,MATCH(B71, 'Svi studenti'!$B$2:$B1001, 0))</f>
        <v>Стојадиновић, Немања</v>
      </c>
      <c r="D71" s="8" t="str">
        <f t="array" ref="D71">iferror(iNDEX('Svi studenti'!$G$2:$G1001,MATCH(B71, 'Svi studenti'!$B$2:$B1001, 0)),"---")</f>
        <v>3и1а</v>
      </c>
      <c r="E71" s="9">
        <f t="array" ref="E71">iferror(iNDEX('Prisustvo-Vežbe'!$Q$4:$Q1001,MATCH(B71, 'Prisustvo-Vežbe'!$A$4:$A1001, 0)),"---")</f>
        <v>0</v>
      </c>
      <c r="G71" s="7" t="str">
        <f t="array" ref="G71">iferror(iNDEX('Januar 1'!$AH$5:$AH1001,MATCH(B71, 'Januar 1'!$A$5:$A1001, 0)),"---")</f>
        <v>---</v>
      </c>
      <c r="I71" s="7">
        <f t="array" ref="I71">iferror(iNDEX('Januar 2'!$AM$5:$AM1001,MATCH(B71, 'Januar 2'!$A$5:$A1001, 0)),"---")</f>
        <v>18</v>
      </c>
      <c r="K71" s="7">
        <f t="array" ref="K71">iferror(iNDEX('Jun1'!$AI$6:$AI1001,MATCH(B71, 'Jun1'!$A$6:$A1001, 0)),"---")</f>
        <v>26.5</v>
      </c>
      <c r="M71" s="7" t="str">
        <f t="array" ref="M71">iferror(iNDEX('Jun2'!$AM$6:$AM1001,MATCH(B71, 'Jun2'!$A$6:$A1001, 0)),"---")</f>
        <v>---</v>
      </c>
      <c r="O71" s="7" t="str">
        <f t="array" ref="O71">iferror(iNDEX('Sep1'!$AK$6:$AK1001,MATCH(B71, 'Sep1'!$A$6:$A1001, 0)),"---")</f>
        <v>---</v>
      </c>
      <c r="Q71" s="7" t="str">
        <f t="array" ref="Q71">iferror(iNDEX('Sep2'!$AO$6:$AO1001,MATCH(B71, 'Sep2'!$A$6:$A1001, 0)),"---")</f>
        <v>---</v>
      </c>
      <c r="S71" s="7" t="str">
        <f t="array" ref="S71">iferror(iNDEX(Dodatni!$AJ$6:$AJ1001,MATCH(B71, Dodatni!$A$6:$A1001, 0)),"---")</f>
        <v>---</v>
      </c>
      <c r="U71" s="7" t="str">
        <f t="array" ref="U71">iferror(iNDEX('Sep1-2324'!$AQ$6:$AQ1001,MATCH(B71, 'Sep1-2324'!$A$6:$A1001, 0)),"---")</f>
        <v>---</v>
      </c>
    </row>
    <row r="72">
      <c r="A72" s="5">
        <v>69.0</v>
      </c>
      <c r="B72" s="6" t="s">
        <v>81</v>
      </c>
      <c r="C72" s="7" t="str">
        <f t="array" ref="C72">INDEX('Svi studenti'!$C$2:$C1001,MATCH(B72, 'Svi studenti'!$B$2:$B1001, 0))</f>
        <v>Стојановић, Дејан</v>
      </c>
      <c r="D72" s="8" t="str">
        <f t="array" ref="D72">iferror(iNDEX('Svi studenti'!$G$2:$G1001,MATCH(B72, 'Svi studenti'!$B$2:$B1001, 0)),"---")</f>
        <v>3и1а</v>
      </c>
      <c r="E72" s="9">
        <f t="array" ref="E72">iferror(iNDEX('Prisustvo-Vežbe'!$Q$4:$Q1001,MATCH(B72, 'Prisustvo-Vežbe'!$A$4:$A1001, 0)),"---")</f>
        <v>0.5</v>
      </c>
      <c r="G72" s="7" t="str">
        <f t="array" ref="G72">iferror(iNDEX('Januar 1'!$AH$5:$AH1001,MATCH(B72, 'Januar 1'!$A$5:$A1001, 0)),"---")</f>
        <v>---</v>
      </c>
      <c r="I72" s="7" t="str">
        <f t="array" ref="I72">iferror(iNDEX('Januar 2'!$AM$5:$AM1001,MATCH(B72, 'Januar 2'!$A$5:$A1001, 0)),"---")</f>
        <v>---</v>
      </c>
      <c r="K72" s="7" t="str">
        <f t="array" ref="K72">iferror(iNDEX('Jun1'!$AI$6:$AI1001,MATCH(B72, 'Jun1'!$A$6:$A1001, 0)),"---")</f>
        <v>---</v>
      </c>
      <c r="M72" s="7" t="str">
        <f t="array" ref="M72">iferror(iNDEX('Jun2'!$AM$6:$AM1001,MATCH(B72, 'Jun2'!$A$6:$A1001, 0)),"---")</f>
        <v>---</v>
      </c>
      <c r="O72" s="7" t="str">
        <f t="array" ref="O72">iferror(iNDEX('Sep1'!$AK$6:$AK1001,MATCH(B72, 'Sep1'!$A$6:$A1001, 0)),"---")</f>
        <v>---</v>
      </c>
      <c r="Q72" s="7" t="str">
        <f t="array" ref="Q72">iferror(iNDEX('Sep2'!$AO$6:$AO1001,MATCH(B72, 'Sep2'!$A$6:$A1001, 0)),"---")</f>
        <v>---</v>
      </c>
      <c r="S72" s="7" t="str">
        <f t="array" ref="S72">iferror(iNDEX(Dodatni!$AJ$6:$AJ1001,MATCH(B72, Dodatni!$A$6:$A1001, 0)),"---")</f>
        <v>---</v>
      </c>
      <c r="U72" s="7" t="str">
        <f t="array" ref="U72">iferror(iNDEX('Sep1-2324'!$AQ$6:$AQ1001,MATCH(B72, 'Sep1-2324'!$A$6:$A1001, 0)),"---")</f>
        <v>---</v>
      </c>
    </row>
    <row r="73">
      <c r="A73" s="5">
        <v>70.0</v>
      </c>
      <c r="B73" s="6" t="s">
        <v>82</v>
      </c>
      <c r="C73" s="7" t="str">
        <f t="array" ref="C73">INDEX('Svi studenti'!$C$2:$C1001,MATCH(B73, 'Svi studenti'!$B$2:$B1001, 0))</f>
        <v>Танев, Игор</v>
      </c>
      <c r="D73" s="8" t="str">
        <f t="array" ref="D73">iferror(iNDEX('Svi studenti'!$G$2:$G1001,MATCH(B73, 'Svi studenti'!$B$2:$B1001, 0)),"---")</f>
        <v>3и1а</v>
      </c>
      <c r="E73" s="9">
        <f t="array" ref="E73">iferror(iNDEX('Prisustvo-Vežbe'!$Q$4:$Q1001,MATCH(B73, 'Prisustvo-Vežbe'!$A$4:$A1001, 0)),"---")</f>
        <v>1.5</v>
      </c>
      <c r="G73" s="7" t="str">
        <f t="array" ref="G73">iferror(iNDEX('Januar 1'!$AH$5:$AH1001,MATCH(B73, 'Januar 1'!$A$5:$A1001, 0)),"---")</f>
        <v>---</v>
      </c>
      <c r="I73" s="7" t="str">
        <f t="array" ref="I73">iferror(iNDEX('Januar 2'!$AM$5:$AM1001,MATCH(B73, 'Januar 2'!$A$5:$A1001, 0)),"---")</f>
        <v>---</v>
      </c>
      <c r="K73" s="7" t="str">
        <f t="array" ref="K73">iferror(iNDEX('Jun1'!$AI$6:$AI1001,MATCH(B73, 'Jun1'!$A$6:$A1001, 0)),"---")</f>
        <v>---</v>
      </c>
      <c r="M73" s="7" t="str">
        <f t="array" ref="M73">iferror(iNDEX('Jun2'!$AM$6:$AM1001,MATCH(B73, 'Jun2'!$A$6:$A1001, 0)),"---")</f>
        <v>---</v>
      </c>
      <c r="O73" s="7" t="str">
        <f t="array" ref="O73">iferror(iNDEX('Sep1'!$AK$6:$AK1001,MATCH(B73, 'Sep1'!$A$6:$A1001, 0)),"---")</f>
        <v>---</v>
      </c>
      <c r="Q73" s="7" t="str">
        <f t="array" ref="Q73">iferror(iNDEX('Sep2'!$AO$6:$AO1001,MATCH(B73, 'Sep2'!$A$6:$A1001, 0)),"---")</f>
        <v>---</v>
      </c>
      <c r="S73" s="7" t="str">
        <f t="array" ref="S73">iferror(iNDEX(Dodatni!$AJ$6:$AJ1001,MATCH(B73, Dodatni!$A$6:$A1001, 0)),"---")</f>
        <v>---</v>
      </c>
      <c r="U73" s="7" t="str">
        <f t="array" ref="U73">iferror(iNDEX('Sep1-2324'!$AQ$6:$AQ1001,MATCH(B73, 'Sep1-2324'!$A$6:$A1001, 0)),"---")</f>
        <v>---</v>
      </c>
    </row>
    <row r="74">
      <c r="A74" s="5">
        <v>71.0</v>
      </c>
      <c r="B74" s="6" t="s">
        <v>83</v>
      </c>
      <c r="C74" s="7" t="str">
        <f t="array" ref="C74">INDEX('Svi studenti'!$C$2:$C1001,MATCH(B74, 'Svi studenti'!$B$2:$B1001, 0))</f>
        <v>Тасић, Михајло</v>
      </c>
      <c r="D74" s="8" t="str">
        <f t="array" ref="D74">iferror(iNDEX('Svi studenti'!$G$2:$G1001,MATCH(B74, 'Svi studenti'!$B$2:$B1001, 0)),"---")</f>
        <v>3и1б</v>
      </c>
      <c r="E74" s="9">
        <f t="array" ref="E74">iferror(iNDEX('Prisustvo-Vežbe'!$Q$4:$Q1001,MATCH(B74, 'Prisustvo-Vežbe'!$A$4:$A1001, 0)),"---")</f>
        <v>2</v>
      </c>
      <c r="G74" s="7" t="str">
        <f t="array" ref="G74">iferror(iNDEX('Januar 1'!$AH$5:$AH1001,MATCH(B74, 'Januar 1'!$A$5:$A1001, 0)),"---")</f>
        <v>---</v>
      </c>
      <c r="I74" s="7" t="str">
        <f t="array" ref="I74">iferror(iNDEX('Januar 2'!$AM$5:$AM1001,MATCH(B74, 'Januar 2'!$A$5:$A1001, 0)),"---")</f>
        <v>---</v>
      </c>
      <c r="K74" s="7" t="str">
        <f t="array" ref="K74">iferror(iNDEX('Jun1'!$AI$6:$AI1001,MATCH(B74, 'Jun1'!$A$6:$A1001, 0)),"---")</f>
        <v>---</v>
      </c>
      <c r="M74" s="7" t="str">
        <f t="array" ref="M74">iferror(iNDEX('Jun2'!$AM$6:$AM1001,MATCH(B74, 'Jun2'!$A$6:$A1001, 0)),"---")</f>
        <v>---</v>
      </c>
      <c r="O74" s="7" t="str">
        <f t="array" ref="O74">iferror(iNDEX('Sep1'!$AK$6:$AK1001,MATCH(B74, 'Sep1'!$A$6:$A1001, 0)),"---")</f>
        <v>---</v>
      </c>
      <c r="Q74" s="7" t="str">
        <f t="array" ref="Q74">iferror(iNDEX('Sep2'!$AO$6:$AO1001,MATCH(B74, 'Sep2'!$A$6:$A1001, 0)),"---")</f>
        <v>---</v>
      </c>
      <c r="S74" s="7" t="str">
        <f t="array" ref="S74">iferror(iNDEX(Dodatni!$AJ$6:$AJ1001,MATCH(B74, Dodatni!$A$6:$A1001, 0)),"---")</f>
        <v>---</v>
      </c>
      <c r="U74" s="7" t="str">
        <f t="array" ref="U74">iferror(iNDEX('Sep1-2324'!$AQ$6:$AQ1001,MATCH(B74, 'Sep1-2324'!$A$6:$A1001, 0)),"---")</f>
        <v>---</v>
      </c>
    </row>
    <row r="75">
      <c r="A75" s="5">
        <v>72.0</v>
      </c>
      <c r="B75" s="6" t="s">
        <v>84</v>
      </c>
      <c r="C75" s="7" t="str">
        <f t="array" ref="C75">INDEX('Svi studenti'!$C$2:$C1001,MATCH(B75, 'Svi studenti'!$B$2:$B1001, 0))</f>
        <v>Терзић, Војин</v>
      </c>
      <c r="D75" s="8" t="str">
        <f t="array" ref="D75">iferror(iNDEX('Svi studenti'!$G$2:$G1001,MATCH(B75, 'Svi studenti'!$B$2:$B1001, 0)),"---")</f>
        <v>3и1б</v>
      </c>
      <c r="E75" s="9">
        <f t="array" ref="E75">iferror(iNDEX('Prisustvo-Vežbe'!$Q$4:$Q1001,MATCH(B75, 'Prisustvo-Vežbe'!$A$4:$A1001, 0)),"---")</f>
        <v>1</v>
      </c>
      <c r="G75" s="7" t="str">
        <f t="array" ref="G75">iferror(iNDEX('Januar 1'!$AH$5:$AH1001,MATCH(B75, 'Januar 1'!$A$5:$A1001, 0)),"---")</f>
        <v>---</v>
      </c>
      <c r="I75" s="7" t="str">
        <f t="array" ref="I75">iferror(iNDEX('Januar 2'!$AM$5:$AM1001,MATCH(B75, 'Januar 2'!$A$5:$A1001, 0)),"---")</f>
        <v>---</v>
      </c>
      <c r="K75" s="7" t="str">
        <f t="array" ref="K75">iferror(iNDEX('Jun1'!$AI$6:$AI1001,MATCH(B75, 'Jun1'!$A$6:$A1001, 0)),"---")</f>
        <v>---</v>
      </c>
      <c r="M75" s="7" t="str">
        <f t="array" ref="M75">iferror(iNDEX('Jun2'!$AM$6:$AM1001,MATCH(B75, 'Jun2'!$A$6:$A1001, 0)),"---")</f>
        <v>---</v>
      </c>
      <c r="O75" s="7" t="str">
        <f t="array" ref="O75">iferror(iNDEX('Sep1'!$AK$6:$AK1001,MATCH(B75, 'Sep1'!$A$6:$A1001, 0)),"---")</f>
        <v>---</v>
      </c>
      <c r="Q75" s="7" t="str">
        <f t="array" ref="Q75">iferror(iNDEX('Sep2'!$AO$6:$AO1001,MATCH(B75, 'Sep2'!$A$6:$A1001, 0)),"---")</f>
        <v>---</v>
      </c>
      <c r="S75" s="7" t="str">
        <f t="array" ref="S75">iferror(iNDEX(Dodatni!$AJ$6:$AJ1001,MATCH(B75, Dodatni!$A$6:$A1001, 0)),"---")</f>
        <v>---</v>
      </c>
      <c r="U75" s="7" t="str">
        <f t="array" ref="U75">iferror(iNDEX('Sep1-2324'!$AQ$6:$AQ1001,MATCH(B75, 'Sep1-2324'!$A$6:$A1001, 0)),"---")</f>
        <v>---</v>
      </c>
    </row>
    <row r="76">
      <c r="A76" s="5">
        <v>73.0</v>
      </c>
      <c r="B76" s="6" t="s">
        <v>85</v>
      </c>
      <c r="C76" s="7" t="str">
        <f t="array" ref="C76">INDEX('Svi studenti'!$C$2:$C1001,MATCH(B76, 'Svi studenti'!$B$2:$B1001, 0))</f>
        <v>Тонић, Лука</v>
      </c>
      <c r="D76" s="8" t="str">
        <f t="array" ref="D76">iferror(iNDEX('Svi studenti'!$G$2:$G1001,MATCH(B76, 'Svi studenti'!$B$2:$B1001, 0)),"---")</f>
        <v>3и1б</v>
      </c>
      <c r="E76" s="9">
        <f t="array" ref="E76">iferror(iNDEX('Prisustvo-Vežbe'!$Q$4:$Q1001,MATCH(B76, 'Prisustvo-Vežbe'!$A$4:$A1001, 0)),"---")</f>
        <v>1</v>
      </c>
      <c r="G76" s="7" t="str">
        <f t="array" ref="G76">iferror(iNDEX('Januar 1'!$AH$5:$AH1001,MATCH(B76, 'Januar 1'!$A$5:$A1001, 0)),"---")</f>
        <v>---</v>
      </c>
      <c r="I76" s="7" t="str">
        <f t="array" ref="I76">iferror(iNDEX('Januar 2'!$AM$5:$AM1001,MATCH(B76, 'Januar 2'!$A$5:$A1001, 0)),"---")</f>
        <v>---</v>
      </c>
      <c r="K76" s="7" t="str">
        <f t="array" ref="K76">iferror(iNDEX('Jun1'!$AI$6:$AI1001,MATCH(B76, 'Jun1'!$A$6:$A1001, 0)),"---")</f>
        <v>---</v>
      </c>
      <c r="M76" s="7" t="str">
        <f t="array" ref="M76">iferror(iNDEX('Jun2'!$AM$6:$AM1001,MATCH(B76, 'Jun2'!$A$6:$A1001, 0)),"---")</f>
        <v>---</v>
      </c>
      <c r="O76" s="7" t="str">
        <f t="array" ref="O76">iferror(iNDEX('Sep1'!$AK$6:$AK1001,MATCH(B76, 'Sep1'!$A$6:$A1001, 0)),"---")</f>
        <v>---</v>
      </c>
      <c r="Q76" s="7" t="str">
        <f t="array" ref="Q76">iferror(iNDEX('Sep2'!$AO$6:$AO1001,MATCH(B76, 'Sep2'!$A$6:$A1001, 0)),"---")</f>
        <v>---</v>
      </c>
      <c r="S76" s="7" t="str">
        <f t="array" ref="S76">iferror(iNDEX(Dodatni!$AJ$6:$AJ1001,MATCH(B76, Dodatni!$A$6:$A1001, 0)),"---")</f>
        <v>---</v>
      </c>
      <c r="U76" s="7" t="str">
        <f t="array" ref="U76">iferror(iNDEX('Sep1-2324'!$AQ$6:$AQ1001,MATCH(B76, 'Sep1-2324'!$A$6:$A1001, 0)),"---")</f>
        <v>---</v>
      </c>
    </row>
    <row r="77">
      <c r="A77" s="5">
        <v>74.0</v>
      </c>
      <c r="B77" s="6" t="s">
        <v>86</v>
      </c>
      <c r="C77" s="7" t="str">
        <f t="array" ref="C77">INDEX('Svi studenti'!$C$2:$C1001,MATCH(B77, 'Svi studenti'!$B$2:$B1001, 0))</f>
        <v>Торбица, Милан</v>
      </c>
      <c r="D77" s="8" t="str">
        <f t="array" ref="D77">iferror(iNDEX('Svi studenti'!$G$2:$G1001,MATCH(B77, 'Svi studenti'!$B$2:$B1001, 0)),"---")</f>
        <v>3и1а</v>
      </c>
      <c r="E77" s="9">
        <f t="array" ref="E77">iferror(iNDEX('Prisustvo-Vežbe'!$Q$4:$Q1001,MATCH(B77, 'Prisustvo-Vežbe'!$A$4:$A1001, 0)),"---")</f>
        <v>0.5</v>
      </c>
      <c r="G77" s="7">
        <f t="array" ref="G77">iferror(iNDEX('Januar 1'!$AH$5:$AH1001,MATCH(B77, 'Januar 1'!$A$5:$A1001, 0)),"---")</f>
        <v>33</v>
      </c>
      <c r="I77" s="7" t="str">
        <f t="array" ref="I77">iferror(iNDEX('Januar 2'!$AM$5:$AM1001,MATCH(B77, 'Januar 2'!$A$5:$A1001, 0)),"---")</f>
        <v>---</v>
      </c>
      <c r="K77" s="7" t="str">
        <f t="array" ref="K77">iferror(iNDEX('Jun1'!$AI$6:$AI1001,MATCH(B77, 'Jun1'!$A$6:$A1001, 0)),"---")</f>
        <v>---</v>
      </c>
      <c r="M77" s="7" t="str">
        <f t="array" ref="M77">iferror(iNDEX('Jun2'!$AM$6:$AM1001,MATCH(B77, 'Jun2'!$A$6:$A1001, 0)),"---")</f>
        <v>---</v>
      </c>
      <c r="O77" s="7" t="str">
        <f t="array" ref="O77">iferror(iNDEX('Sep1'!$AK$6:$AK1001,MATCH(B77, 'Sep1'!$A$6:$A1001, 0)),"---")</f>
        <v>---</v>
      </c>
      <c r="Q77" s="7" t="str">
        <f t="array" ref="Q77">iferror(iNDEX('Sep2'!$AO$6:$AO1001,MATCH(B77, 'Sep2'!$A$6:$A1001, 0)),"---")</f>
        <v>---</v>
      </c>
      <c r="S77" s="7" t="str">
        <f t="array" ref="S77">iferror(iNDEX(Dodatni!$AJ$6:$AJ1001,MATCH(B77, Dodatni!$A$6:$A1001, 0)),"---")</f>
        <v>---</v>
      </c>
      <c r="U77" s="7" t="str">
        <f t="array" ref="U77">iferror(iNDEX('Sep1-2324'!$AQ$6:$AQ1001,MATCH(B77, 'Sep1-2324'!$A$6:$A1001, 0)),"---")</f>
        <v>---</v>
      </c>
    </row>
    <row r="78">
      <c r="A78" s="5">
        <v>75.0</v>
      </c>
      <c r="B78" s="6" t="s">
        <v>87</v>
      </c>
      <c r="C78" s="7" t="str">
        <f t="array" ref="C78">INDEX('Svi studenti'!$C$2:$C1001,MATCH(B78, 'Svi studenti'!$B$2:$B1001, 0))</f>
        <v>Ћосић, Стефан</v>
      </c>
      <c r="D78" s="8" t="str">
        <f t="array" ref="D78">iferror(iNDEX('Svi studenti'!$G$2:$G1001,MATCH(B78, 'Svi studenti'!$B$2:$B1001, 0)),"---")</f>
        <v>3и1б</v>
      </c>
      <c r="E78" s="9">
        <f t="array" ref="E78">iferror(iNDEX('Prisustvo-Vežbe'!$Q$4:$Q1001,MATCH(B78, 'Prisustvo-Vežbe'!$A$4:$A1001, 0)),"---")</f>
        <v>1</v>
      </c>
      <c r="G78" s="7" t="str">
        <f t="array" ref="G78">iferror(iNDEX('Januar 1'!$AH$5:$AH1001,MATCH(B78, 'Januar 1'!$A$5:$A1001, 0)),"---")</f>
        <v>---</v>
      </c>
      <c r="I78" s="7" t="str">
        <f t="array" ref="I78">iferror(iNDEX('Januar 2'!$AM$5:$AM1001,MATCH(B78, 'Januar 2'!$A$5:$A1001, 0)),"---")</f>
        <v>---</v>
      </c>
      <c r="K78" s="7" t="str">
        <f t="array" ref="K78">iferror(iNDEX('Jun1'!$AI$6:$AI1001,MATCH(B78, 'Jun1'!$A$6:$A1001, 0)),"---")</f>
        <v>---</v>
      </c>
      <c r="M78" s="7" t="str">
        <f t="array" ref="M78">iferror(iNDEX('Jun2'!$AM$6:$AM1001,MATCH(B78, 'Jun2'!$A$6:$A1001, 0)),"---")</f>
        <v>---</v>
      </c>
      <c r="O78" s="7" t="str">
        <f t="array" ref="O78">iferror(iNDEX('Sep1'!$AK$6:$AK1001,MATCH(B78, 'Sep1'!$A$6:$A1001, 0)),"---")</f>
        <v>---</v>
      </c>
      <c r="Q78" s="7" t="str">
        <f t="array" ref="Q78">iferror(iNDEX('Sep2'!$AO$6:$AO1001,MATCH(B78, 'Sep2'!$A$6:$A1001, 0)),"---")</f>
        <v>---</v>
      </c>
      <c r="S78" s="7" t="str">
        <f t="array" ref="S78">iferror(iNDEX(Dodatni!$AJ$6:$AJ1001,MATCH(B78, Dodatni!$A$6:$A1001, 0)),"---")</f>
        <v>---</v>
      </c>
      <c r="U78" s="7" t="str">
        <f t="array" ref="U78">iferror(iNDEX('Sep1-2324'!$AQ$6:$AQ1001,MATCH(B78, 'Sep1-2324'!$A$6:$A1001, 0)),"---")</f>
        <v>---</v>
      </c>
    </row>
    <row r="79">
      <c r="A79" s="5">
        <v>76.0</v>
      </c>
      <c r="B79" s="6" t="s">
        <v>88</v>
      </c>
      <c r="C79" s="7" t="str">
        <f t="array" ref="C79">INDEX('Svi studenti'!$C$2:$C1001,MATCH(B79, 'Svi studenti'!$B$2:$B1001, 0))</f>
        <v>Црномарковић, Ана</v>
      </c>
      <c r="D79" s="8" t="str">
        <f t="array" ref="D79">iferror(iNDEX('Svi studenti'!$G$2:$G1001,MATCH(B79, 'Svi studenti'!$B$2:$B1001, 0)),"---")</f>
        <v>3и1а</v>
      </c>
      <c r="E79" s="9">
        <f t="array" ref="E79">iferror(iNDEX('Prisustvo-Vežbe'!$Q$4:$Q1001,MATCH(B79, 'Prisustvo-Vežbe'!$A$4:$A1001, 0)),"---")</f>
        <v>4</v>
      </c>
      <c r="G79" s="7" t="str">
        <f t="array" ref="G79">iferror(iNDEX('Januar 1'!$AH$5:$AH1001,MATCH(B79, 'Januar 1'!$A$5:$A1001, 0)),"---")</f>
        <v>---</v>
      </c>
      <c r="I79" s="7">
        <f t="array" ref="I79">iferror(iNDEX('Januar 2'!$AM$5:$AM1001,MATCH(B79, 'Januar 2'!$A$5:$A1001, 0)),"---")</f>
        <v>28.5</v>
      </c>
      <c r="K79" s="7" t="str">
        <f t="array" ref="K79">iferror(iNDEX('Jun1'!$AI$6:$AI1001,MATCH(B79, 'Jun1'!$A$6:$A1001, 0)),"---")</f>
        <v>---</v>
      </c>
      <c r="M79" s="7" t="str">
        <f t="array" ref="M79">iferror(iNDEX('Jun2'!$AM$6:$AM1001,MATCH(B79, 'Jun2'!$A$6:$A1001, 0)),"---")</f>
        <v>---</v>
      </c>
      <c r="O79" s="7" t="str">
        <f t="array" ref="O79">iferror(iNDEX('Sep1'!$AK$6:$AK1001,MATCH(B79, 'Sep1'!$A$6:$A1001, 0)),"---")</f>
        <v>---</v>
      </c>
      <c r="Q79" s="7" t="str">
        <f t="array" ref="Q79">iferror(iNDEX('Sep2'!$AO$6:$AO1001,MATCH(B79, 'Sep2'!$A$6:$A1001, 0)),"---")</f>
        <v>---</v>
      </c>
      <c r="S79" s="7" t="str">
        <f t="array" ref="S79">iferror(iNDEX(Dodatni!$AJ$6:$AJ1001,MATCH(B79, Dodatni!$A$6:$A1001, 0)),"---")</f>
        <v>---</v>
      </c>
      <c r="U79" s="7" t="str">
        <f t="array" ref="U79">iferror(iNDEX('Sep1-2324'!$AQ$6:$AQ1001,MATCH(B79, 'Sep1-2324'!$A$6:$A1001, 0)),"---")</f>
        <v>---</v>
      </c>
    </row>
    <row r="80">
      <c r="A80" s="5">
        <v>77.0</v>
      </c>
      <c r="B80" s="6" t="s">
        <v>89</v>
      </c>
      <c r="C80" s="7" t="str">
        <f t="array" ref="C80">INDEX('Svi studenti'!$C$2:$C1001,MATCH(B80, 'Svi studenti'!$B$2:$B1001, 0))</f>
        <v>Чабаркапа, Димитрије</v>
      </c>
      <c r="D80" s="8" t="str">
        <f t="array" ref="D80">iferror(iNDEX('Svi studenti'!$G$2:$G1001,MATCH(B80, 'Svi studenti'!$B$2:$B1001, 0)),"---")</f>
        <v>3и1б</v>
      </c>
      <c r="E80" s="9">
        <f t="array" ref="E80">iferror(iNDEX('Prisustvo-Vežbe'!$Q$4:$Q1001,MATCH(B80, 'Prisustvo-Vežbe'!$A$4:$A1001, 0)),"---")</f>
        <v>0</v>
      </c>
      <c r="G80" s="7" t="str">
        <f t="array" ref="G80">iferror(iNDEX('Januar 1'!$AH$5:$AH1001,MATCH(B80, 'Januar 1'!$A$5:$A1001, 0)),"---")</f>
        <v>---</v>
      </c>
      <c r="I80" s="7" t="str">
        <f t="array" ref="I80">iferror(iNDEX('Januar 2'!$AM$5:$AM1001,MATCH(B80, 'Januar 2'!$A$5:$A1001, 0)),"---")</f>
        <v>---</v>
      </c>
      <c r="K80" s="7" t="str">
        <f t="array" ref="K80">iferror(iNDEX('Jun1'!$AI$6:$AI1001,MATCH(B80, 'Jun1'!$A$6:$A1001, 0)),"---")</f>
        <v>---</v>
      </c>
      <c r="M80" s="7" t="str">
        <f t="array" ref="M80">iferror(iNDEX('Jun2'!$AM$6:$AM1001,MATCH(B80, 'Jun2'!$A$6:$A1001, 0)),"---")</f>
        <v>---</v>
      </c>
      <c r="O80" s="7" t="str">
        <f t="array" ref="O80">iferror(iNDEX('Sep1'!$AK$6:$AK1001,MATCH(B80, 'Sep1'!$A$6:$A1001, 0)),"---")</f>
        <v>---</v>
      </c>
      <c r="Q80" s="7" t="str">
        <f t="array" ref="Q80">iferror(iNDEX('Sep2'!$AO$6:$AO1001,MATCH(B80, 'Sep2'!$A$6:$A1001, 0)),"---")</f>
        <v>---</v>
      </c>
      <c r="S80" s="7" t="str">
        <f t="array" ref="S80">iferror(iNDEX(Dodatni!$AJ$6:$AJ1001,MATCH(B80, Dodatni!$A$6:$A1001, 0)),"---")</f>
        <v>---</v>
      </c>
      <c r="U80" s="7" t="str">
        <f t="array" ref="U80">iferror(iNDEX('Sep1-2324'!$AQ$6:$AQ1001,MATCH(B80, 'Sep1-2324'!$A$6:$A1001, 0)),"---")</f>
        <v>---</v>
      </c>
    </row>
    <row r="81">
      <c r="A81" s="5">
        <v>78.0</v>
      </c>
      <c r="B81" s="6" t="s">
        <v>90</v>
      </c>
      <c r="C81" s="7" t="str">
        <f t="array" ref="C81">INDEX('Svi studenti'!$C$2:$C1001,MATCH(B81, 'Svi studenti'!$B$2:$B1001, 0))</f>
        <v>Чомагић, Анђела</v>
      </c>
      <c r="D81" s="8" t="str">
        <f t="array" ref="D81">iferror(iNDEX('Svi studenti'!$G$2:$G1001,MATCH(B81, 'Svi studenti'!$B$2:$B1001, 0)),"---")</f>
        <v>3и1б</v>
      </c>
      <c r="E81" s="9">
        <f t="array" ref="E81">iferror(iNDEX('Prisustvo-Vežbe'!$Q$4:$Q1001,MATCH(B81, 'Prisustvo-Vežbe'!$A$4:$A1001, 0)),"---")</f>
        <v>5</v>
      </c>
      <c r="G81" s="7" t="str">
        <f t="array" ref="G81">iferror(iNDEX('Januar 1'!$AH$5:$AH1001,MATCH(B81, 'Januar 1'!$A$5:$A1001, 0)),"---")</f>
        <v>---</v>
      </c>
      <c r="I81" s="7" t="str">
        <f t="array" ref="I81">iferror(iNDEX('Januar 2'!$AM$5:$AM1001,MATCH(B81, 'Januar 2'!$A$5:$A1001, 0)),"---")</f>
        <v>---</v>
      </c>
      <c r="K81" s="7" t="str">
        <f t="array" ref="K81">iferror(iNDEX('Jun1'!$AI$6:$AI1001,MATCH(B81, 'Jun1'!$A$6:$A1001, 0)),"---")</f>
        <v>---</v>
      </c>
      <c r="M81" s="7" t="str">
        <f t="array" ref="M81">iferror(iNDEX('Jun2'!$AM$6:$AM1001,MATCH(B81, 'Jun2'!$A$6:$A1001, 0)),"---")</f>
        <v>---</v>
      </c>
      <c r="O81" s="7" t="str">
        <f t="array" ref="O81">iferror(iNDEX('Sep1'!$AK$6:$AK1001,MATCH(B81, 'Sep1'!$A$6:$A1001, 0)),"---")</f>
        <v>---</v>
      </c>
      <c r="Q81" s="7" t="str">
        <f t="array" ref="Q81">iferror(iNDEX('Sep2'!$AO$6:$AO1001,MATCH(B81, 'Sep2'!$A$6:$A1001, 0)),"---")</f>
        <v>---</v>
      </c>
      <c r="S81" s="7" t="str">
        <f t="array" ref="S81">iferror(iNDEX(Dodatni!$AJ$6:$AJ1001,MATCH(B81, Dodatni!$A$6:$A1001, 0)),"---")</f>
        <v>---</v>
      </c>
      <c r="U81" s="7" t="str">
        <f t="array" ref="U81">iferror(iNDEX('Sep1-2324'!$AQ$6:$AQ1001,MATCH(B81, 'Sep1-2324'!$A$6:$A1001, 0)),"---")</f>
        <v>---</v>
      </c>
    </row>
    <row r="82">
      <c r="A82" s="5">
        <v>79.0</v>
      </c>
      <c r="B82" s="6" t="s">
        <v>91</v>
      </c>
      <c r="C82" s="7" t="str">
        <f t="array" ref="C82">INDEX('Svi studenti'!$C$2:$C1001,MATCH(B82, 'Svi studenti'!$B$2:$B1001, 0))</f>
        <v>Шимшић, Дивна</v>
      </c>
      <c r="D82" s="8" t="str">
        <f t="array" ref="D82">iferror(iNDEX('Svi studenti'!$G$2:$G1001,MATCH(B82, 'Svi studenti'!$B$2:$B1001, 0)),"---")</f>
        <v>3и1а</v>
      </c>
      <c r="E82" s="9">
        <f t="array" ref="E82">iferror(iNDEX('Prisustvo-Vežbe'!$Q$4:$Q1001,MATCH(B82, 'Prisustvo-Vežbe'!$A$4:$A1001, 0)),"---")</f>
        <v>5</v>
      </c>
      <c r="G82" s="7" t="str">
        <f t="array" ref="G82">iferror(iNDEX('Januar 1'!$AH$5:$AH1001,MATCH(B82, 'Januar 1'!$A$5:$A1001, 0)),"---")</f>
        <v>---</v>
      </c>
      <c r="I82" s="7">
        <f t="array" ref="I82">iferror(iNDEX('Januar 2'!$AM$5:$AM1001,MATCH(B82, 'Januar 2'!$A$5:$A1001, 0)),"---")</f>
        <v>24.5</v>
      </c>
      <c r="K82" s="7" t="str">
        <f t="array" ref="K82">iferror(iNDEX('Jun1'!$AI$6:$AI1001,MATCH(B82, 'Jun1'!$A$6:$A1001, 0)),"---")</f>
        <v>---</v>
      </c>
      <c r="M82" s="7" t="str">
        <f t="array" ref="M82">iferror(iNDEX('Jun2'!$AM$6:$AM1001,MATCH(B82, 'Jun2'!$A$6:$A1001, 0)),"---")</f>
        <v>---</v>
      </c>
      <c r="O82" s="7" t="str">
        <f t="array" ref="O82">iferror(iNDEX('Sep1'!$AK$6:$AK1001,MATCH(B82, 'Sep1'!$A$6:$A1001, 0)),"---")</f>
        <v>---</v>
      </c>
      <c r="Q82" s="7" t="str">
        <f t="array" ref="Q82">iferror(iNDEX('Sep2'!$AO$6:$AO1001,MATCH(B82, 'Sep2'!$A$6:$A1001, 0)),"---")</f>
        <v>---</v>
      </c>
      <c r="S82" s="7" t="str">
        <f t="array" ref="S82">iferror(iNDEX(Dodatni!$AJ$6:$AJ1001,MATCH(B82, Dodatni!$A$6:$A1001, 0)),"---")</f>
        <v>---</v>
      </c>
      <c r="U82" s="7" t="str">
        <f t="array" ref="U82">iferror(iNDEX('Sep1-2324'!$AQ$6:$AQ1001,MATCH(B82, 'Sep1-2324'!$A$6:$A1001, 0)),"---")</f>
        <v>---</v>
      </c>
    </row>
    <row r="83">
      <c r="A83" s="5">
        <v>80.0</v>
      </c>
      <c r="B83" s="10" t="s">
        <v>92</v>
      </c>
      <c r="C83" s="7" t="str">
        <f t="array" ref="C83">INDEX('Svi studenti'!$C$2:$C1001,MATCH(B83, 'Svi studenti'!$B$2:$B1001, 0))</f>
        <v>Алановић, Дане</v>
      </c>
      <c r="D83" s="8" t="str">
        <f t="array" ref="D83">iferror(iNDEX('Svi studenti'!$G$2:$G1001,MATCH(B83, 'Svi studenti'!$B$2:$B1001, 0)),"---")</f>
        <v>3и2а</v>
      </c>
      <c r="E83" s="9">
        <f t="array" ref="E83">iferror(iNDEX('Prisustvo-Vežbe'!$Q$4:$Q1001,MATCH(B83, 'Prisustvo-Vežbe'!$A$4:$A1001, 0)),"---")</f>
        <v>2.5</v>
      </c>
      <c r="G83" s="7" t="str">
        <f t="array" ref="G83">iferror(iNDEX('Januar 1'!$AH$5:$AH1001,MATCH(B83, 'Januar 1'!$A$5:$A1001, 0)),"---")</f>
        <v>---</v>
      </c>
      <c r="I83" s="7" t="str">
        <f t="array" ref="I83">iferror(iNDEX('Januar 2'!$AM$5:$AM1001,MATCH(B83, 'Januar 2'!$A$5:$A1001, 0)),"---")</f>
        <v>---</v>
      </c>
      <c r="K83" s="7">
        <f t="array" ref="K83">iferror(iNDEX('Jun1'!$AI$6:$AI1001,MATCH(B83, 'Jun1'!$A$6:$A1001, 0)),"---")</f>
        <v>8</v>
      </c>
      <c r="M83" s="7" t="str">
        <f t="array" ref="M83">iferror(iNDEX('Jun2'!$AM$6:$AM1001,MATCH(B83, 'Jun2'!$A$6:$A1001, 0)),"---")</f>
        <v>---</v>
      </c>
      <c r="O83" s="7" t="str">
        <f t="array" ref="O83">iferror(iNDEX('Sep1'!$AK$6:$AK1001,MATCH(B83, 'Sep1'!$A$6:$A1001, 0)),"---")</f>
        <v>---</v>
      </c>
      <c r="Q83" s="7" t="str">
        <f t="array" ref="Q83">iferror(iNDEX('Sep2'!$AO$6:$AO1001,MATCH(B83, 'Sep2'!$A$6:$A1001, 0)),"---")</f>
        <v>---</v>
      </c>
      <c r="S83" s="7" t="str">
        <f t="array" ref="S83">iferror(iNDEX(Dodatni!$AJ$6:$AJ1001,MATCH(B83, Dodatni!$A$6:$A1001, 0)),"---")</f>
        <v>---</v>
      </c>
      <c r="U83" s="7" t="str">
        <f t="array" ref="U83">iferror(iNDEX('Sep1-2324'!$AQ$6:$AQ1001,MATCH(B83, 'Sep1-2324'!$A$6:$A1001, 0)),"---")</f>
        <v>---</v>
      </c>
    </row>
    <row r="84">
      <c r="A84" s="5">
        <v>81.0</v>
      </c>
      <c r="B84" s="10" t="s">
        <v>93</v>
      </c>
      <c r="C84" s="7" t="str">
        <f t="array" ref="C84">INDEX('Svi studenti'!$C$2:$C1001,MATCH(B84, 'Svi studenti'!$B$2:$B1001, 0))</f>
        <v>Анђелковић, Борис</v>
      </c>
      <c r="D84" s="8" t="str">
        <f t="array" ref="D84">iferror(iNDEX('Svi studenti'!$G$2:$G1001,MATCH(B84, 'Svi studenti'!$B$2:$B1001, 0)),"---")</f>
        <v>3и2б</v>
      </c>
      <c r="E84" s="9">
        <f t="array" ref="E84">iferror(iNDEX('Prisustvo-Vežbe'!$Q$4:$Q1001,MATCH(B84, 'Prisustvo-Vežbe'!$A$4:$A1001, 0)),"---")</f>
        <v>0</v>
      </c>
      <c r="G84" s="7" t="str">
        <f t="array" ref="G84">iferror(iNDEX('Januar 1'!$AH$5:$AH1001,MATCH(B84, 'Januar 1'!$A$5:$A1001, 0)),"---")</f>
        <v>---</v>
      </c>
      <c r="I84" s="7" t="str">
        <f t="array" ref="I84">iferror(iNDEX('Januar 2'!$AM$5:$AM1001,MATCH(B84, 'Januar 2'!$A$5:$A1001, 0)),"---")</f>
        <v>---</v>
      </c>
      <c r="K84" s="7" t="str">
        <f t="array" ref="K84">iferror(iNDEX('Jun1'!$AI$6:$AI1001,MATCH(B84, 'Jun1'!$A$6:$A1001, 0)),"---")</f>
        <v>---</v>
      </c>
      <c r="M84" s="7" t="str">
        <f t="array" ref="M84">iferror(iNDEX('Jun2'!$AM$6:$AM1001,MATCH(B84, 'Jun2'!$A$6:$A1001, 0)),"---")</f>
        <v>---</v>
      </c>
      <c r="O84" s="7" t="str">
        <f t="array" ref="O84">iferror(iNDEX('Sep1'!$AK$6:$AK1001,MATCH(B84, 'Sep1'!$A$6:$A1001, 0)),"---")</f>
        <v>---</v>
      </c>
      <c r="Q84" s="7" t="str">
        <f t="array" ref="Q84">iferror(iNDEX('Sep2'!$AO$6:$AO1001,MATCH(B84, 'Sep2'!$A$6:$A1001, 0)),"---")</f>
        <v>---</v>
      </c>
      <c r="S84" s="7" t="str">
        <f t="array" ref="S84">iferror(iNDEX(Dodatni!$AJ$6:$AJ1001,MATCH(B84, Dodatni!$A$6:$A1001, 0)),"---")</f>
        <v>---</v>
      </c>
      <c r="U84" s="7" t="str">
        <f t="array" ref="U84">iferror(iNDEX('Sep1-2324'!$AQ$6:$AQ1001,MATCH(B84, 'Sep1-2324'!$A$6:$A1001, 0)),"---")</f>
        <v>---</v>
      </c>
    </row>
    <row r="85">
      <c r="A85" s="5">
        <v>82.0</v>
      </c>
      <c r="B85" s="10" t="s">
        <v>94</v>
      </c>
      <c r="C85" s="7" t="str">
        <f t="array" ref="C85">INDEX('Svi studenti'!$C$2:$C1001,MATCH(B85, 'Svi studenti'!$B$2:$B1001, 0))</f>
        <v>Арсеновић, Виктор</v>
      </c>
      <c r="D85" s="8" t="str">
        <f t="array" ref="D85">iferror(iNDEX('Svi studenti'!$G$2:$G1001,MATCH(B85, 'Svi studenti'!$B$2:$B1001, 0)),"---")</f>
        <v>3и2а</v>
      </c>
      <c r="E85" s="9">
        <f t="array" ref="E85">iferror(iNDEX('Prisustvo-Vežbe'!$Q$4:$Q1001,MATCH(B85, 'Prisustvo-Vežbe'!$A$4:$A1001, 0)),"---")</f>
        <v>1</v>
      </c>
      <c r="G85" s="7" t="str">
        <f t="array" ref="G85">iferror(iNDEX('Januar 1'!$AH$5:$AH1001,MATCH(B85, 'Januar 1'!$A$5:$A1001, 0)),"---")</f>
        <v>---</v>
      </c>
      <c r="I85" s="7" t="str">
        <f t="array" ref="I85">iferror(iNDEX('Januar 2'!$AM$5:$AM1001,MATCH(B85, 'Januar 2'!$A$5:$A1001, 0)),"---")</f>
        <v>---</v>
      </c>
      <c r="K85" s="7" t="str">
        <f t="array" ref="K85">iferror(iNDEX('Jun1'!$AI$6:$AI1001,MATCH(B85, 'Jun1'!$A$6:$A1001, 0)),"---")</f>
        <v>---</v>
      </c>
      <c r="M85" s="7" t="str">
        <f t="array" ref="M85">iferror(iNDEX('Jun2'!$AM$6:$AM1001,MATCH(B85, 'Jun2'!$A$6:$A1001, 0)),"---")</f>
        <v>---</v>
      </c>
      <c r="O85" s="7" t="str">
        <f t="array" ref="O85">iferror(iNDEX('Sep1'!$AK$6:$AK1001,MATCH(B85, 'Sep1'!$A$6:$A1001, 0)),"---")</f>
        <v>---</v>
      </c>
      <c r="Q85" s="7" t="str">
        <f t="array" ref="Q85">iferror(iNDEX('Sep2'!$AO$6:$AO1001,MATCH(B85, 'Sep2'!$A$6:$A1001, 0)),"---")</f>
        <v>---</v>
      </c>
      <c r="S85" s="7" t="str">
        <f t="array" ref="S85">iferror(iNDEX(Dodatni!$AJ$6:$AJ1001,MATCH(B85, Dodatni!$A$6:$A1001, 0)),"---")</f>
        <v>---</v>
      </c>
      <c r="U85" s="7" t="str">
        <f t="array" ref="U85">iferror(iNDEX('Sep1-2324'!$AQ$6:$AQ1001,MATCH(B85, 'Sep1-2324'!$A$6:$A1001, 0)),"---")</f>
        <v>---</v>
      </c>
    </row>
    <row r="86">
      <c r="A86" s="5">
        <v>83.0</v>
      </c>
      <c r="B86" s="10" t="s">
        <v>95</v>
      </c>
      <c r="C86" s="7" t="str">
        <f t="array" ref="C86">INDEX('Svi studenti'!$C$2:$C1001,MATCH(B86, 'Svi studenti'!$B$2:$B1001, 0))</f>
        <v>Бановић, Љубомир</v>
      </c>
      <c r="D86" s="8" t="str">
        <f t="array" ref="D86">iferror(iNDEX('Svi studenti'!$G$2:$G1001,MATCH(B86, 'Svi studenti'!$B$2:$B1001, 0)),"---")</f>
        <v>3и2б</v>
      </c>
      <c r="E86" s="9">
        <f t="array" ref="E86">iferror(iNDEX('Prisustvo-Vežbe'!$Q$4:$Q1001,MATCH(B86, 'Prisustvo-Vežbe'!$A$4:$A1001, 0)),"---")</f>
        <v>5</v>
      </c>
      <c r="G86" s="7">
        <f t="array" ref="G86">iferror(iNDEX('Januar 1'!$AH$5:$AH1001,MATCH(B86, 'Januar 1'!$A$5:$A1001, 0)),"---")</f>
        <v>54.8</v>
      </c>
      <c r="I86" s="7" t="str">
        <f t="array" ref="I86">iferror(iNDEX('Januar 2'!$AM$5:$AM1001,MATCH(B86, 'Januar 2'!$A$5:$A1001, 0)),"---")</f>
        <v>---</v>
      </c>
      <c r="K86" s="7" t="str">
        <f t="array" ref="K86">iferror(iNDEX('Jun1'!$AI$6:$AI1001,MATCH(B86, 'Jun1'!$A$6:$A1001, 0)),"---")</f>
        <v>---</v>
      </c>
      <c r="M86" s="7" t="str">
        <f t="array" ref="M86">iferror(iNDEX('Jun2'!$AM$6:$AM1001,MATCH(B86, 'Jun2'!$A$6:$A1001, 0)),"---")</f>
        <v>---</v>
      </c>
      <c r="O86" s="7" t="str">
        <f t="array" ref="O86">iferror(iNDEX('Sep1'!$AK$6:$AK1001,MATCH(B86, 'Sep1'!$A$6:$A1001, 0)),"---")</f>
        <v>---</v>
      </c>
      <c r="Q86" s="7" t="str">
        <f t="array" ref="Q86">iferror(iNDEX('Sep2'!$AO$6:$AO1001,MATCH(B86, 'Sep2'!$A$6:$A1001, 0)),"---")</f>
        <v>---</v>
      </c>
      <c r="S86" s="7" t="str">
        <f t="array" ref="S86">iferror(iNDEX(Dodatni!$AJ$6:$AJ1001,MATCH(B86, Dodatni!$A$6:$A1001, 0)),"---")</f>
        <v>---</v>
      </c>
      <c r="U86" s="7" t="str">
        <f t="array" ref="U86">iferror(iNDEX('Sep1-2324'!$AQ$6:$AQ1001,MATCH(B86, 'Sep1-2324'!$A$6:$A1001, 0)),"---")</f>
        <v>---</v>
      </c>
    </row>
    <row r="87">
      <c r="A87" s="5">
        <v>84.0</v>
      </c>
      <c r="B87" s="10" t="s">
        <v>96</v>
      </c>
      <c r="C87" s="7" t="str">
        <f t="array" ref="C87">INDEX('Svi studenti'!$C$2:$C1001,MATCH(B87, 'Svi studenti'!$B$2:$B1001, 0))</f>
        <v>Бекчић, Драган</v>
      </c>
      <c r="D87" s="8" t="str">
        <f t="array" ref="D87">iferror(iNDEX('Svi studenti'!$G$2:$G1001,MATCH(B87, 'Svi studenti'!$B$2:$B1001, 0)),"---")</f>
        <v>3и2а</v>
      </c>
      <c r="E87" s="9">
        <f t="array" ref="E87">iferror(iNDEX('Prisustvo-Vežbe'!$Q$4:$Q1001,MATCH(B87, 'Prisustvo-Vežbe'!$A$4:$A1001, 0)),"---")</f>
        <v>2.5</v>
      </c>
      <c r="G87" s="7" t="str">
        <f t="array" ref="G87">iferror(iNDEX('Januar 1'!$AH$5:$AH1001,MATCH(B87, 'Januar 1'!$A$5:$A1001, 0)),"---")</f>
        <v>---</v>
      </c>
      <c r="I87" s="7">
        <f t="array" ref="I87">iferror(iNDEX('Januar 2'!$AM$5:$AM1001,MATCH(B87, 'Januar 2'!$A$5:$A1001, 0)),"---")</f>
        <v>9.5</v>
      </c>
      <c r="K87" s="7">
        <f t="array" ref="K87">iferror(iNDEX('Jun1'!$AI$6:$AI1001,MATCH(B87, 'Jun1'!$A$6:$A1001, 0)),"---")</f>
        <v>12</v>
      </c>
      <c r="M87" s="7" t="str">
        <f t="array" ref="M87">iferror(iNDEX('Jun2'!$AM$6:$AM1001,MATCH(B87, 'Jun2'!$A$6:$A1001, 0)),"---")</f>
        <v>---</v>
      </c>
      <c r="O87" s="7" t="str">
        <f t="array" ref="O87">iferror(iNDEX('Sep1'!$AK$6:$AK1001,MATCH(B87, 'Sep1'!$A$6:$A1001, 0)),"---")</f>
        <v>---</v>
      </c>
      <c r="Q87" s="7" t="str">
        <f t="array" ref="Q87">iferror(iNDEX('Sep2'!$AO$6:$AO1001,MATCH(B87, 'Sep2'!$A$6:$A1001, 0)),"---")</f>
        <v>---</v>
      </c>
      <c r="S87" s="7" t="str">
        <f t="array" ref="S87">iferror(iNDEX(Dodatni!$AJ$6:$AJ1001,MATCH(B87, Dodatni!$A$6:$A1001, 0)),"---")</f>
        <v>---</v>
      </c>
      <c r="U87" s="7" t="str">
        <f t="array" ref="U87">iferror(iNDEX('Sep1-2324'!$AQ$6:$AQ1001,MATCH(B87, 'Sep1-2324'!$A$6:$A1001, 0)),"---")</f>
        <v>---</v>
      </c>
    </row>
    <row r="88">
      <c r="A88" s="5">
        <v>85.0</v>
      </c>
      <c r="B88" s="10" t="s">
        <v>97</v>
      </c>
      <c r="C88" s="7" t="str">
        <f t="array" ref="C88">INDEX('Svi studenti'!$C$2:$C1001,MATCH(B88, 'Svi studenti'!$B$2:$B1001, 0))</f>
        <v>Бикић, Андрија</v>
      </c>
      <c r="D88" s="8" t="str">
        <f t="array" ref="D88">iferror(iNDEX('Svi studenti'!$G$2:$G1001,MATCH(B88, 'Svi studenti'!$B$2:$B1001, 0)),"---")</f>
        <v>3и2а</v>
      </c>
      <c r="E88" s="9">
        <f t="array" ref="E88">iferror(iNDEX('Prisustvo-Vežbe'!$Q$4:$Q1001,MATCH(B88, 'Prisustvo-Vežbe'!$A$4:$A1001, 0)),"---")</f>
        <v>0</v>
      </c>
      <c r="G88" s="7" t="str">
        <f t="array" ref="G88">iferror(iNDEX('Januar 1'!$AH$5:$AH1001,MATCH(B88, 'Januar 1'!$A$5:$A1001, 0)),"---")</f>
        <v>---</v>
      </c>
      <c r="I88" s="7" t="str">
        <f t="array" ref="I88">iferror(iNDEX('Januar 2'!$AM$5:$AM1001,MATCH(B88, 'Januar 2'!$A$5:$A1001, 0)),"---")</f>
        <v>---</v>
      </c>
      <c r="K88" s="7" t="str">
        <f t="array" ref="K88">iferror(iNDEX('Jun1'!$AI$6:$AI1001,MATCH(B88, 'Jun1'!$A$6:$A1001, 0)),"---")</f>
        <v>---</v>
      </c>
      <c r="M88" s="7" t="str">
        <f t="array" ref="M88">iferror(iNDEX('Jun2'!$AM$6:$AM1001,MATCH(B88, 'Jun2'!$A$6:$A1001, 0)),"---")</f>
        <v>---</v>
      </c>
      <c r="O88" s="7" t="str">
        <f t="array" ref="O88">iferror(iNDEX('Sep1'!$AK$6:$AK1001,MATCH(B88, 'Sep1'!$A$6:$A1001, 0)),"---")</f>
        <v>---</v>
      </c>
      <c r="Q88" s="7" t="str">
        <f t="array" ref="Q88">iferror(iNDEX('Sep2'!$AO$6:$AO1001,MATCH(B88, 'Sep2'!$A$6:$A1001, 0)),"---")</f>
        <v>---</v>
      </c>
      <c r="S88" s="7" t="str">
        <f t="array" ref="S88">iferror(iNDEX(Dodatni!$AJ$6:$AJ1001,MATCH(B88, Dodatni!$A$6:$A1001, 0)),"---")</f>
        <v>---</v>
      </c>
      <c r="U88" s="7" t="str">
        <f t="array" ref="U88">iferror(iNDEX('Sep1-2324'!$AQ$6:$AQ1001,MATCH(B88, 'Sep1-2324'!$A$6:$A1001, 0)),"---")</f>
        <v>---</v>
      </c>
    </row>
    <row r="89">
      <c r="A89" s="5">
        <v>86.0</v>
      </c>
      <c r="B89" s="10" t="s">
        <v>98</v>
      </c>
      <c r="C89" s="7" t="str">
        <f t="array" ref="C89">INDEX('Svi studenti'!$C$2:$C1001,MATCH(B89, 'Svi studenti'!$B$2:$B1001, 0))</f>
        <v>Васиљевић, Василије</v>
      </c>
      <c r="D89" s="8" t="str">
        <f t="array" ref="D89">iferror(iNDEX('Svi studenti'!$G$2:$G1001,MATCH(B89, 'Svi studenti'!$B$2:$B1001, 0)),"---")</f>
        <v>3и2а</v>
      </c>
      <c r="E89" s="9">
        <f t="array" ref="E89">iferror(iNDEX('Prisustvo-Vežbe'!$Q$4:$Q1001,MATCH(B89, 'Prisustvo-Vežbe'!$A$4:$A1001, 0)),"---")</f>
        <v>0</v>
      </c>
      <c r="G89" s="7">
        <f t="array" ref="G89">iferror(iNDEX('Januar 1'!$AH$5:$AH1001,MATCH(B89, 'Januar 1'!$A$5:$A1001, 0)),"---")</f>
        <v>16.5</v>
      </c>
      <c r="I89" s="7" t="str">
        <f t="array" ref="I89">iferror(iNDEX('Januar 2'!$AM$5:$AM1001,MATCH(B89, 'Januar 2'!$A$5:$A1001, 0)),"---")</f>
        <v>---</v>
      </c>
      <c r="K89" s="7" t="str">
        <f t="array" ref="K89">iferror(iNDEX('Jun1'!$AI$6:$AI1001,MATCH(B89, 'Jun1'!$A$6:$A1001, 0)),"---")</f>
        <v>---</v>
      </c>
      <c r="M89" s="7" t="str">
        <f t="array" ref="M89">iferror(iNDEX('Jun2'!$AM$6:$AM1001,MATCH(B89, 'Jun2'!$A$6:$A1001, 0)),"---")</f>
        <v>---</v>
      </c>
      <c r="O89" s="7" t="str">
        <f t="array" ref="O89">iferror(iNDEX('Sep1'!$AK$6:$AK1001,MATCH(B89, 'Sep1'!$A$6:$A1001, 0)),"---")</f>
        <v>---</v>
      </c>
      <c r="Q89" s="7" t="str">
        <f t="array" ref="Q89">iferror(iNDEX('Sep2'!$AO$6:$AO1001,MATCH(B89, 'Sep2'!$A$6:$A1001, 0)),"---")</f>
        <v>---</v>
      </c>
      <c r="S89" s="7" t="str">
        <f t="array" ref="S89">iferror(iNDEX(Dodatni!$AJ$6:$AJ1001,MATCH(B89, Dodatni!$A$6:$A1001, 0)),"---")</f>
        <v>---</v>
      </c>
      <c r="U89" s="7" t="str">
        <f t="array" ref="U89">iferror(iNDEX('Sep1-2324'!$AQ$6:$AQ1001,MATCH(B89, 'Sep1-2324'!$A$6:$A1001, 0)),"---")</f>
        <v>---</v>
      </c>
    </row>
    <row r="90">
      <c r="A90" s="5">
        <v>87.0</v>
      </c>
      <c r="B90" s="10" t="s">
        <v>99</v>
      </c>
      <c r="C90" s="7" t="str">
        <f t="array" ref="C90">INDEX('Svi studenti'!$C$2:$C1001,MATCH(B90, 'Svi studenti'!$B$2:$B1001, 0))</f>
        <v>Величковић, Јелена</v>
      </c>
      <c r="D90" s="8" t="str">
        <f t="array" ref="D90">iferror(iNDEX('Svi studenti'!$G$2:$G1001,MATCH(B90, 'Svi studenti'!$B$2:$B1001, 0)),"---")</f>
        <v>3и2а</v>
      </c>
      <c r="E90" s="9">
        <f t="array" ref="E90">iferror(iNDEX('Prisustvo-Vežbe'!$Q$4:$Q1001,MATCH(B90, 'Prisustvo-Vežbe'!$A$4:$A1001, 0)),"---")</f>
        <v>0.5</v>
      </c>
      <c r="G90" s="7" t="str">
        <f t="array" ref="G90">iferror(iNDEX('Januar 1'!$AH$5:$AH1001,MATCH(B90, 'Januar 1'!$A$5:$A1001, 0)),"---")</f>
        <v>---</v>
      </c>
      <c r="I90" s="7" t="str">
        <f t="array" ref="I90">iferror(iNDEX('Januar 2'!$AM$5:$AM1001,MATCH(B90, 'Januar 2'!$A$5:$A1001, 0)),"---")</f>
        <v>---</v>
      </c>
      <c r="K90" s="7" t="str">
        <f t="array" ref="K90">iferror(iNDEX('Jun1'!$AI$6:$AI1001,MATCH(B90, 'Jun1'!$A$6:$A1001, 0)),"---")</f>
        <v>---</v>
      </c>
      <c r="M90" s="7" t="str">
        <f t="array" ref="M90">iferror(iNDEX('Jun2'!$AM$6:$AM1001,MATCH(B90, 'Jun2'!$A$6:$A1001, 0)),"---")</f>
        <v>---</v>
      </c>
      <c r="O90" s="7" t="str">
        <f t="array" ref="O90">iferror(iNDEX('Sep1'!$AK$6:$AK1001,MATCH(B90, 'Sep1'!$A$6:$A1001, 0)),"---")</f>
        <v>---</v>
      </c>
      <c r="Q90" s="7" t="str">
        <f t="array" ref="Q90">iferror(iNDEX('Sep2'!$AO$6:$AO1001,MATCH(B90, 'Sep2'!$A$6:$A1001, 0)),"---")</f>
        <v>---</v>
      </c>
      <c r="S90" s="7" t="str">
        <f t="array" ref="S90">iferror(iNDEX(Dodatni!$AJ$6:$AJ1001,MATCH(B90, Dodatni!$A$6:$A1001, 0)),"---")</f>
        <v>---</v>
      </c>
      <c r="U90" s="7" t="str">
        <f t="array" ref="U90">iferror(iNDEX('Sep1-2324'!$AQ$6:$AQ1001,MATCH(B90, 'Sep1-2324'!$A$6:$A1001, 0)),"---")</f>
        <v>---</v>
      </c>
    </row>
    <row r="91">
      <c r="A91" s="5">
        <v>88.0</v>
      </c>
      <c r="B91" s="10" t="s">
        <v>100</v>
      </c>
      <c r="C91" s="7" t="str">
        <f t="array" ref="C91">INDEX('Svi studenti'!$C$2:$C1001,MATCH(B91, 'Svi studenti'!$B$2:$B1001, 0))</f>
        <v>Владисављевић, Никола</v>
      </c>
      <c r="D91" s="8" t="str">
        <f t="array" ref="D91">iferror(iNDEX('Svi studenti'!$G$2:$G1001,MATCH(B91, 'Svi studenti'!$B$2:$B1001, 0)),"---")</f>
        <v>3и2б</v>
      </c>
      <c r="E91" s="9">
        <f t="array" ref="E91">iferror(iNDEX('Prisustvo-Vežbe'!$Q$4:$Q1001,MATCH(B91, 'Prisustvo-Vežbe'!$A$4:$A1001, 0)),"---")</f>
        <v>0.5</v>
      </c>
      <c r="G91" s="7" t="str">
        <f t="array" ref="G91">iferror(iNDEX('Januar 1'!$AH$5:$AH1001,MATCH(B91, 'Januar 1'!$A$5:$A1001, 0)),"---")</f>
        <v>---</v>
      </c>
      <c r="I91" s="7" t="str">
        <f t="array" ref="I91">iferror(iNDEX('Januar 2'!$AM$5:$AM1001,MATCH(B91, 'Januar 2'!$A$5:$A1001, 0)),"---")</f>
        <v>---</v>
      </c>
      <c r="K91" s="7" t="str">
        <f t="array" ref="K91">iferror(iNDEX('Jun1'!$AI$6:$AI1001,MATCH(B91, 'Jun1'!$A$6:$A1001, 0)),"---")</f>
        <v>---</v>
      </c>
      <c r="M91" s="7" t="str">
        <f t="array" ref="M91">iferror(iNDEX('Jun2'!$AM$6:$AM1001,MATCH(B91, 'Jun2'!$A$6:$A1001, 0)),"---")</f>
        <v>---</v>
      </c>
      <c r="O91" s="7" t="str">
        <f t="array" ref="O91">iferror(iNDEX('Sep1'!$AK$6:$AK1001,MATCH(B91, 'Sep1'!$A$6:$A1001, 0)),"---")</f>
        <v>---</v>
      </c>
      <c r="Q91" s="7" t="str">
        <f t="array" ref="Q91">iferror(iNDEX('Sep2'!$AO$6:$AO1001,MATCH(B91, 'Sep2'!$A$6:$A1001, 0)),"---")</f>
        <v>---</v>
      </c>
      <c r="S91" s="7" t="str">
        <f t="array" ref="S91">iferror(iNDEX(Dodatni!$AJ$6:$AJ1001,MATCH(B91, Dodatni!$A$6:$A1001, 0)),"---")</f>
        <v>---</v>
      </c>
      <c r="U91" s="7" t="str">
        <f t="array" ref="U91">iferror(iNDEX('Sep1-2324'!$AQ$6:$AQ1001,MATCH(B91, 'Sep1-2324'!$A$6:$A1001, 0)),"---")</f>
        <v>---</v>
      </c>
    </row>
    <row r="92">
      <c r="A92" s="5">
        <v>89.0</v>
      </c>
      <c r="B92" s="10" t="s">
        <v>101</v>
      </c>
      <c r="C92" s="7" t="str">
        <f t="array" ref="C92">INDEX('Svi studenti'!$C$2:$C1001,MATCH(B92, 'Svi studenti'!$B$2:$B1001, 0))</f>
        <v>Вујко, Димитрије</v>
      </c>
      <c r="D92" s="8" t="str">
        <f t="array" ref="D92">iferror(iNDEX('Svi studenti'!$G$2:$G1001,MATCH(B92, 'Svi studenti'!$B$2:$B1001, 0)),"---")</f>
        <v>3и2б</v>
      </c>
      <c r="E92" s="9">
        <f t="array" ref="E92">iferror(iNDEX('Prisustvo-Vežbe'!$Q$4:$Q1001,MATCH(B92, 'Prisustvo-Vežbe'!$A$4:$A1001, 0)),"---")</f>
        <v>0</v>
      </c>
      <c r="G92" s="7" t="str">
        <f t="array" ref="G92">iferror(iNDEX('Januar 1'!$AH$5:$AH1001,MATCH(B92, 'Januar 1'!$A$5:$A1001, 0)),"---")</f>
        <v>---</v>
      </c>
      <c r="I92" s="7" t="str">
        <f t="array" ref="I92">iferror(iNDEX('Januar 2'!$AM$5:$AM1001,MATCH(B92, 'Januar 2'!$A$5:$A1001, 0)),"---")</f>
        <v>---</v>
      </c>
      <c r="K92" s="7" t="str">
        <f t="array" ref="K92">iferror(iNDEX('Jun1'!$AI$6:$AI1001,MATCH(B92, 'Jun1'!$A$6:$A1001, 0)),"---")</f>
        <v>---</v>
      </c>
      <c r="M92" s="7" t="str">
        <f t="array" ref="M92">iferror(iNDEX('Jun2'!$AM$6:$AM1001,MATCH(B92, 'Jun2'!$A$6:$A1001, 0)),"---")</f>
        <v>---</v>
      </c>
      <c r="O92" s="7" t="str">
        <f t="array" ref="O92">iferror(iNDEX('Sep1'!$AK$6:$AK1001,MATCH(B92, 'Sep1'!$A$6:$A1001, 0)),"---")</f>
        <v>---</v>
      </c>
      <c r="Q92" s="7" t="str">
        <f t="array" ref="Q92">iferror(iNDEX('Sep2'!$AO$6:$AO1001,MATCH(B92, 'Sep2'!$A$6:$A1001, 0)),"---")</f>
        <v>---</v>
      </c>
      <c r="S92" s="7" t="str">
        <f t="array" ref="S92">iferror(iNDEX(Dodatni!$AJ$6:$AJ1001,MATCH(B92, Dodatni!$A$6:$A1001, 0)),"---")</f>
        <v>---</v>
      </c>
      <c r="U92" s="7" t="str">
        <f t="array" ref="U92">iferror(iNDEX('Sep1-2324'!$AQ$6:$AQ1001,MATCH(B92, 'Sep1-2324'!$A$6:$A1001, 0)),"---")</f>
        <v>---</v>
      </c>
    </row>
    <row r="93">
      <c r="A93" s="5">
        <v>90.0</v>
      </c>
      <c r="B93" s="10" t="s">
        <v>102</v>
      </c>
      <c r="C93" s="7" t="str">
        <f t="array" ref="C93">INDEX('Svi studenti'!$C$2:$C1001,MATCH(B93, 'Svi studenti'!$B$2:$B1001, 0))</f>
        <v>Вуковић, Јана</v>
      </c>
      <c r="D93" s="8" t="str">
        <f t="array" ref="D93">iferror(iNDEX('Svi studenti'!$G$2:$G1001,MATCH(B93, 'Svi studenti'!$B$2:$B1001, 0)),"---")</f>
        <v>3и2б</v>
      </c>
      <c r="E93" s="9">
        <f t="array" ref="E93">iferror(iNDEX('Prisustvo-Vežbe'!$Q$4:$Q1001,MATCH(B93, 'Prisustvo-Vežbe'!$A$4:$A1001, 0)),"---")</f>
        <v>4.5</v>
      </c>
      <c r="G93" s="7" t="str">
        <f t="array" ref="G93">iferror(iNDEX('Januar 1'!$AH$5:$AH1001,MATCH(B93, 'Januar 1'!$A$5:$A1001, 0)),"---")</f>
        <v>---</v>
      </c>
      <c r="I93" s="7">
        <f t="array" ref="I93">iferror(iNDEX('Januar 2'!$AM$5:$AM1001,MATCH(B93, 'Januar 2'!$A$5:$A1001, 0)),"---")</f>
        <v>31</v>
      </c>
      <c r="K93" s="7">
        <f t="array" ref="K93">iferror(iNDEX('Jun1'!$AI$6:$AI1001,MATCH(B93, 'Jun1'!$A$6:$A1001, 0)),"---")</f>
        <v>17.75</v>
      </c>
      <c r="M93" s="7" t="str">
        <f t="array" ref="M93">iferror(iNDEX('Jun2'!$AM$6:$AM1001,MATCH(B93, 'Jun2'!$A$6:$A1001, 0)),"---")</f>
        <v>---</v>
      </c>
      <c r="O93" s="7" t="str">
        <f t="array" ref="O93">iferror(iNDEX('Sep1'!$AK$6:$AK1001,MATCH(B93, 'Sep1'!$A$6:$A1001, 0)),"---")</f>
        <v>---</v>
      </c>
      <c r="Q93" s="7" t="str">
        <f t="array" ref="Q93">iferror(iNDEX('Sep2'!$AO$6:$AO1001,MATCH(B93, 'Sep2'!$A$6:$A1001, 0)),"---")</f>
        <v>---</v>
      </c>
      <c r="S93" s="7" t="str">
        <f t="array" ref="S93">iferror(iNDEX(Dodatni!$AJ$6:$AJ1001,MATCH(B93, Dodatni!$A$6:$A1001, 0)),"---")</f>
        <v>---</v>
      </c>
      <c r="U93" s="7" t="str">
        <f t="array" ref="U93">iferror(iNDEX('Sep1-2324'!$AQ$6:$AQ1001,MATCH(B93, 'Sep1-2324'!$A$6:$A1001, 0)),"---")</f>
        <v>---</v>
      </c>
    </row>
    <row r="94">
      <c r="A94" s="5">
        <v>91.0</v>
      </c>
      <c r="B94" s="10" t="s">
        <v>103</v>
      </c>
      <c r="C94" s="7" t="str">
        <f t="array" ref="C94">INDEX('Svi studenti'!$C$2:$C1001,MATCH(B94, 'Svi studenti'!$B$2:$B1001, 0))</f>
        <v>Вучељић, Марко</v>
      </c>
      <c r="D94" s="8" t="str">
        <f t="array" ref="D94">iferror(iNDEX('Svi studenti'!$G$2:$G1001,MATCH(B94, 'Svi studenti'!$B$2:$B1001, 0)),"---")</f>
        <v>3и2а</v>
      </c>
      <c r="E94" s="9">
        <f t="array" ref="E94">iferror(iNDEX('Prisustvo-Vežbe'!$Q$4:$Q1001,MATCH(B94, 'Prisustvo-Vežbe'!$A$4:$A1001, 0)),"---")</f>
        <v>5</v>
      </c>
      <c r="G94" s="7" t="str">
        <f t="array" ref="G94">iferror(iNDEX('Januar 1'!$AH$5:$AH1001,MATCH(B94, 'Januar 1'!$A$5:$A1001, 0)),"---")</f>
        <v>---</v>
      </c>
      <c r="I94" s="7">
        <f t="array" ref="I94">iferror(iNDEX('Januar 2'!$AM$5:$AM1001,MATCH(B94, 'Januar 2'!$A$5:$A1001, 0)),"---")</f>
        <v>35</v>
      </c>
      <c r="K94" s="7" t="str">
        <f t="array" ref="K94">iferror(iNDEX('Jun1'!$AI$6:$AI1001,MATCH(B94, 'Jun1'!$A$6:$A1001, 0)),"---")</f>
        <v>---</v>
      </c>
      <c r="M94" s="7" t="str">
        <f t="array" ref="M94">iferror(iNDEX('Jun2'!$AM$6:$AM1001,MATCH(B94, 'Jun2'!$A$6:$A1001, 0)),"---")</f>
        <v>---</v>
      </c>
      <c r="O94" s="7" t="str">
        <f t="array" ref="O94">iferror(iNDEX('Sep1'!$AK$6:$AK1001,MATCH(B94, 'Sep1'!$A$6:$A1001, 0)),"---")</f>
        <v>---</v>
      </c>
      <c r="Q94" s="7" t="str">
        <f t="array" ref="Q94">iferror(iNDEX('Sep2'!$AO$6:$AO1001,MATCH(B94, 'Sep2'!$A$6:$A1001, 0)),"---")</f>
        <v>---</v>
      </c>
      <c r="S94" s="7" t="str">
        <f t="array" ref="S94">iferror(iNDEX(Dodatni!$AJ$6:$AJ1001,MATCH(B94, Dodatni!$A$6:$A1001, 0)),"---")</f>
        <v>---</v>
      </c>
      <c r="U94" s="7" t="str">
        <f t="array" ref="U94">iferror(iNDEX('Sep1-2324'!$AQ$6:$AQ1001,MATCH(B94, 'Sep1-2324'!$A$6:$A1001, 0)),"---")</f>
        <v>---</v>
      </c>
    </row>
    <row r="95">
      <c r="A95" s="5">
        <v>92.0</v>
      </c>
      <c r="B95" s="10" t="s">
        <v>104</v>
      </c>
      <c r="C95" s="7" t="str">
        <f t="array" ref="C95">INDEX('Svi studenti'!$C$2:$C1001,MATCH(B95, 'Svi studenti'!$B$2:$B1001, 0))</f>
        <v>Гагић, Јован</v>
      </c>
      <c r="D95" s="8" t="str">
        <f t="array" ref="D95">iferror(iNDEX('Svi studenti'!$G$2:$G1001,MATCH(B95, 'Svi studenti'!$B$2:$B1001, 0)),"---")</f>
        <v>3и2б</v>
      </c>
      <c r="E95" s="9">
        <f t="array" ref="E95">iferror(iNDEX('Prisustvo-Vežbe'!$Q$4:$Q1001,MATCH(B95, 'Prisustvo-Vežbe'!$A$4:$A1001, 0)),"---")</f>
        <v>0</v>
      </c>
      <c r="G95" s="7" t="str">
        <f t="array" ref="G95">iferror(iNDEX('Januar 1'!$AH$5:$AH1001,MATCH(B95, 'Januar 1'!$A$5:$A1001, 0)),"---")</f>
        <v>---</v>
      </c>
      <c r="I95" s="7" t="str">
        <f t="array" ref="I95">iferror(iNDEX('Januar 2'!$AM$5:$AM1001,MATCH(B95, 'Januar 2'!$A$5:$A1001, 0)),"---")</f>
        <v>---</v>
      </c>
      <c r="K95" s="7" t="str">
        <f t="array" ref="K95">iferror(iNDEX('Jun1'!$AI$6:$AI1001,MATCH(B95, 'Jun1'!$A$6:$A1001, 0)),"---")</f>
        <v>---</v>
      </c>
      <c r="M95" s="7" t="str">
        <f t="array" ref="M95">iferror(iNDEX('Jun2'!$AM$6:$AM1001,MATCH(B95, 'Jun2'!$A$6:$A1001, 0)),"---")</f>
        <v>---</v>
      </c>
      <c r="O95" s="7" t="str">
        <f t="array" ref="O95">iferror(iNDEX('Sep1'!$AK$6:$AK1001,MATCH(B95, 'Sep1'!$A$6:$A1001, 0)),"---")</f>
        <v>---</v>
      </c>
      <c r="Q95" s="7" t="str">
        <f t="array" ref="Q95">iferror(iNDEX('Sep2'!$AO$6:$AO1001,MATCH(B95, 'Sep2'!$A$6:$A1001, 0)),"---")</f>
        <v>---</v>
      </c>
      <c r="S95" s="7" t="str">
        <f t="array" ref="S95">iferror(iNDEX(Dodatni!$AJ$6:$AJ1001,MATCH(B95, Dodatni!$A$6:$A1001, 0)),"---")</f>
        <v>---</v>
      </c>
      <c r="U95" s="7" t="str">
        <f t="array" ref="U95">iferror(iNDEX('Sep1-2324'!$AQ$6:$AQ1001,MATCH(B95, 'Sep1-2324'!$A$6:$A1001, 0)),"---")</f>
        <v>---</v>
      </c>
    </row>
    <row r="96">
      <c r="A96" s="5">
        <v>93.0</v>
      </c>
      <c r="B96" s="10" t="s">
        <v>105</v>
      </c>
      <c r="C96" s="7" t="str">
        <f t="array" ref="C96">INDEX('Svi studenti'!$C$2:$C1001,MATCH(B96, 'Svi studenti'!$B$2:$B1001, 0))</f>
        <v>Гајић, Реља</v>
      </c>
      <c r="D96" s="8" t="str">
        <f t="array" ref="D96">iferror(iNDEX('Svi studenti'!$G$2:$G1001,MATCH(B96, 'Svi studenti'!$B$2:$B1001, 0)),"---")</f>
        <v>3и2а</v>
      </c>
      <c r="E96" s="9">
        <f t="array" ref="E96">iferror(iNDEX('Prisustvo-Vežbe'!$Q$4:$Q1001,MATCH(B96, 'Prisustvo-Vežbe'!$A$4:$A1001, 0)),"---")</f>
        <v>0</v>
      </c>
      <c r="G96" s="7" t="str">
        <f t="array" ref="G96">iferror(iNDEX('Januar 1'!$AH$5:$AH1001,MATCH(B96, 'Januar 1'!$A$5:$A1001, 0)),"---")</f>
        <v>---</v>
      </c>
      <c r="I96" s="7" t="str">
        <f t="array" ref="I96">iferror(iNDEX('Januar 2'!$AM$5:$AM1001,MATCH(B96, 'Januar 2'!$A$5:$A1001, 0)),"---")</f>
        <v>---</v>
      </c>
      <c r="K96" s="7" t="str">
        <f t="array" ref="K96">iferror(iNDEX('Jun1'!$AI$6:$AI1001,MATCH(B96, 'Jun1'!$A$6:$A1001, 0)),"---")</f>
        <v>---</v>
      </c>
      <c r="M96" s="7" t="str">
        <f t="array" ref="M96">iferror(iNDEX('Jun2'!$AM$6:$AM1001,MATCH(B96, 'Jun2'!$A$6:$A1001, 0)),"---")</f>
        <v>---</v>
      </c>
      <c r="O96" s="7" t="str">
        <f t="array" ref="O96">iferror(iNDEX('Sep1'!$AK$6:$AK1001,MATCH(B96, 'Sep1'!$A$6:$A1001, 0)),"---")</f>
        <v>---</v>
      </c>
      <c r="Q96" s="7" t="str">
        <f t="array" ref="Q96">iferror(iNDEX('Sep2'!$AO$6:$AO1001,MATCH(B96, 'Sep2'!$A$6:$A1001, 0)),"---")</f>
        <v>---</v>
      </c>
      <c r="S96" s="7" t="str">
        <f t="array" ref="S96">iferror(iNDEX(Dodatni!$AJ$6:$AJ1001,MATCH(B96, Dodatni!$A$6:$A1001, 0)),"---")</f>
        <v>---</v>
      </c>
      <c r="U96" s="7" t="str">
        <f t="array" ref="U96">iferror(iNDEX('Sep1-2324'!$AQ$6:$AQ1001,MATCH(B96, 'Sep1-2324'!$A$6:$A1001, 0)),"---")</f>
        <v>---</v>
      </c>
    </row>
    <row r="97">
      <c r="A97" s="5">
        <v>94.0</v>
      </c>
      <c r="B97" s="10" t="s">
        <v>106</v>
      </c>
      <c r="C97" s="7" t="str">
        <f t="array" ref="C97">INDEX('Svi studenti'!$C$2:$C1001,MATCH(B97, 'Svi studenti'!$B$2:$B1001, 0))</f>
        <v>Гајић, Стефан</v>
      </c>
      <c r="D97" s="8" t="str">
        <f t="array" ref="D97">iferror(iNDEX('Svi studenti'!$G$2:$G1001,MATCH(B97, 'Svi studenti'!$B$2:$B1001, 0)),"---")</f>
        <v>3и2б</v>
      </c>
      <c r="E97" s="9">
        <f t="array" ref="E97">iferror(iNDEX('Prisustvo-Vežbe'!$Q$4:$Q1001,MATCH(B97, 'Prisustvo-Vežbe'!$A$4:$A1001, 0)),"---")</f>
        <v>5</v>
      </c>
      <c r="G97" s="7" t="str">
        <f t="array" ref="G97">iferror(iNDEX('Januar 1'!$AH$5:$AH1001,MATCH(B97, 'Januar 1'!$A$5:$A1001, 0)),"---")</f>
        <v>---</v>
      </c>
      <c r="I97" s="7" t="str">
        <f t="array" ref="I97">iferror(iNDEX('Januar 2'!$AM$5:$AM1001,MATCH(B97, 'Januar 2'!$A$5:$A1001, 0)),"---")</f>
        <v>---</v>
      </c>
      <c r="K97" s="7" t="str">
        <f t="array" ref="K97">iferror(iNDEX('Jun1'!$AI$6:$AI1001,MATCH(B97, 'Jun1'!$A$6:$A1001, 0)),"---")</f>
        <v>---</v>
      </c>
      <c r="M97" s="7" t="str">
        <f t="array" ref="M97">iferror(iNDEX('Jun2'!$AM$6:$AM1001,MATCH(B97, 'Jun2'!$A$6:$A1001, 0)),"---")</f>
        <v>---</v>
      </c>
      <c r="O97" s="7" t="str">
        <f t="array" ref="O97">iferror(iNDEX('Sep1'!$AK$6:$AK1001,MATCH(B97, 'Sep1'!$A$6:$A1001, 0)),"---")</f>
        <v>---</v>
      </c>
      <c r="Q97" s="7" t="str">
        <f t="array" ref="Q97">iferror(iNDEX('Sep2'!$AO$6:$AO1001,MATCH(B97, 'Sep2'!$A$6:$A1001, 0)),"---")</f>
        <v>---</v>
      </c>
      <c r="S97" s="7" t="str">
        <f t="array" ref="S97">iferror(iNDEX(Dodatni!$AJ$6:$AJ1001,MATCH(B97, Dodatni!$A$6:$A1001, 0)),"---")</f>
        <v>---</v>
      </c>
      <c r="U97" s="7" t="str">
        <f t="array" ref="U97">iferror(iNDEX('Sep1-2324'!$AQ$6:$AQ1001,MATCH(B97, 'Sep1-2324'!$A$6:$A1001, 0)),"---")</f>
        <v>---</v>
      </c>
    </row>
    <row r="98">
      <c r="A98" s="5">
        <v>95.0</v>
      </c>
      <c r="B98" s="10" t="s">
        <v>107</v>
      </c>
      <c r="C98" s="7" t="str">
        <f t="array" ref="C98">INDEX('Svi studenti'!$C$2:$C1001,MATCH(B98, 'Svi studenti'!$B$2:$B1001, 0))</f>
        <v>Глигић, Марко</v>
      </c>
      <c r="D98" s="8" t="str">
        <f t="array" ref="D98">iferror(iNDEX('Svi studenti'!$G$2:$G1001,MATCH(B98, 'Svi studenti'!$B$2:$B1001, 0)),"---")</f>
        <v>3и2а</v>
      </c>
      <c r="E98" s="9">
        <f t="array" ref="E98">iferror(iNDEX('Prisustvo-Vežbe'!$Q$4:$Q1001,MATCH(B98, 'Prisustvo-Vežbe'!$A$4:$A1001, 0)),"---")</f>
        <v>0</v>
      </c>
      <c r="G98" s="7" t="str">
        <f t="array" ref="G98">iferror(iNDEX('Januar 1'!$AH$5:$AH1001,MATCH(B98, 'Januar 1'!$A$5:$A1001, 0)),"---")</f>
        <v>---</v>
      </c>
      <c r="I98" s="7" t="str">
        <f t="array" ref="I98">iferror(iNDEX('Januar 2'!$AM$5:$AM1001,MATCH(B98, 'Januar 2'!$A$5:$A1001, 0)),"---")</f>
        <v>---</v>
      </c>
      <c r="K98" s="7" t="str">
        <f t="array" ref="K98">iferror(iNDEX('Jun1'!$AI$6:$AI1001,MATCH(B98, 'Jun1'!$A$6:$A1001, 0)),"---")</f>
        <v>---</v>
      </c>
      <c r="M98" s="7" t="str">
        <f t="array" ref="M98">iferror(iNDEX('Jun2'!$AM$6:$AM1001,MATCH(B98, 'Jun2'!$A$6:$A1001, 0)),"---")</f>
        <v>---</v>
      </c>
      <c r="O98" s="7" t="str">
        <f t="array" ref="O98">iferror(iNDEX('Sep1'!$AK$6:$AK1001,MATCH(B98, 'Sep1'!$A$6:$A1001, 0)),"---")</f>
        <v>---</v>
      </c>
      <c r="Q98" s="7" t="str">
        <f t="array" ref="Q98">iferror(iNDEX('Sep2'!$AO$6:$AO1001,MATCH(B98, 'Sep2'!$A$6:$A1001, 0)),"---")</f>
        <v>---</v>
      </c>
      <c r="S98" s="7" t="str">
        <f t="array" ref="S98">iferror(iNDEX(Dodatni!$AJ$6:$AJ1001,MATCH(B98, Dodatni!$A$6:$A1001, 0)),"---")</f>
        <v>---</v>
      </c>
      <c r="U98" s="7" t="str">
        <f t="array" ref="U98">iferror(iNDEX('Sep1-2324'!$AQ$6:$AQ1001,MATCH(B98, 'Sep1-2324'!$A$6:$A1001, 0)),"---")</f>
        <v>---</v>
      </c>
    </row>
    <row r="99">
      <c r="A99" s="5">
        <v>96.0</v>
      </c>
      <c r="B99" s="10" t="s">
        <v>108</v>
      </c>
      <c r="C99" s="7" t="str">
        <f t="array" ref="C99">INDEX('Svi studenti'!$C$2:$C1001,MATCH(B99, 'Svi studenti'!$B$2:$B1001, 0))</f>
        <v>Давидовић, Лука</v>
      </c>
      <c r="D99" s="8" t="str">
        <f t="array" ref="D99">iferror(iNDEX('Svi studenti'!$G$2:$G1001,MATCH(B99, 'Svi studenti'!$B$2:$B1001, 0)),"---")</f>
        <v>3и2б</v>
      </c>
      <c r="E99" s="9">
        <f t="array" ref="E99">iferror(iNDEX('Prisustvo-Vežbe'!$Q$4:$Q1001,MATCH(B99, 'Prisustvo-Vežbe'!$A$4:$A1001, 0)),"---")</f>
        <v>0</v>
      </c>
      <c r="G99" s="7" t="str">
        <f t="array" ref="G99">iferror(iNDEX('Januar 1'!$AH$5:$AH1001,MATCH(B99, 'Januar 1'!$A$5:$A1001, 0)),"---")</f>
        <v>---</v>
      </c>
      <c r="I99" s="7" t="str">
        <f t="array" ref="I99">iferror(iNDEX('Januar 2'!$AM$5:$AM1001,MATCH(B99, 'Januar 2'!$A$5:$A1001, 0)),"---")</f>
        <v>---</v>
      </c>
      <c r="K99" s="7" t="str">
        <f t="array" ref="K99">iferror(iNDEX('Jun1'!$AI$6:$AI1001,MATCH(B99, 'Jun1'!$A$6:$A1001, 0)),"---")</f>
        <v>---</v>
      </c>
      <c r="M99" s="7" t="str">
        <f t="array" ref="M99">iferror(iNDEX('Jun2'!$AM$6:$AM1001,MATCH(B99, 'Jun2'!$A$6:$A1001, 0)),"---")</f>
        <v>---</v>
      </c>
      <c r="O99" s="7" t="str">
        <f t="array" ref="O99">iferror(iNDEX('Sep1'!$AK$6:$AK1001,MATCH(B99, 'Sep1'!$A$6:$A1001, 0)),"---")</f>
        <v>---</v>
      </c>
      <c r="Q99" s="7" t="str">
        <f t="array" ref="Q99">iferror(iNDEX('Sep2'!$AO$6:$AO1001,MATCH(B99, 'Sep2'!$A$6:$A1001, 0)),"---")</f>
        <v>---</v>
      </c>
      <c r="S99" s="7" t="str">
        <f t="array" ref="S99">iferror(iNDEX(Dodatni!$AJ$6:$AJ1001,MATCH(B99, Dodatni!$A$6:$A1001, 0)),"---")</f>
        <v>---</v>
      </c>
      <c r="U99" s="7" t="str">
        <f t="array" ref="U99">iferror(iNDEX('Sep1-2324'!$AQ$6:$AQ1001,MATCH(B99, 'Sep1-2324'!$A$6:$A1001, 0)),"---")</f>
        <v>---</v>
      </c>
    </row>
    <row r="100">
      <c r="A100" s="5">
        <v>97.0</v>
      </c>
      <c r="B100" s="10" t="s">
        <v>109</v>
      </c>
      <c r="C100" s="7" t="str">
        <f t="array" ref="C100">INDEX('Svi studenti'!$C$2:$C1001,MATCH(B100, 'Svi studenti'!$B$2:$B1001, 0))</f>
        <v>Достанић, Урош</v>
      </c>
      <c r="D100" s="8" t="str">
        <f t="array" ref="D100">iferror(iNDEX('Svi studenti'!$G$2:$G1001,MATCH(B100, 'Svi studenti'!$B$2:$B1001, 0)),"---")</f>
        <v>3и2а</v>
      </c>
      <c r="E100" s="9">
        <f t="array" ref="E100">iferror(iNDEX('Prisustvo-Vežbe'!$Q$4:$Q1001,MATCH(B100, 'Prisustvo-Vežbe'!$A$4:$A1001, 0)),"---")</f>
        <v>0</v>
      </c>
      <c r="G100" s="7" t="str">
        <f t="array" ref="G100">iferror(iNDEX('Januar 1'!$AH$5:$AH1001,MATCH(B100, 'Januar 1'!$A$5:$A1001, 0)),"---")</f>
        <v>---</v>
      </c>
      <c r="I100" s="7" t="str">
        <f t="array" ref="I100">iferror(iNDEX('Januar 2'!$AM$5:$AM1001,MATCH(B100, 'Januar 2'!$A$5:$A1001, 0)),"---")</f>
        <v>---</v>
      </c>
      <c r="K100" s="7" t="str">
        <f t="array" ref="K100">iferror(iNDEX('Jun1'!$AI$6:$AI1001,MATCH(B100, 'Jun1'!$A$6:$A1001, 0)),"---")</f>
        <v>---</v>
      </c>
      <c r="M100" s="7" t="str">
        <f t="array" ref="M100">iferror(iNDEX('Jun2'!$AM$6:$AM1001,MATCH(B100, 'Jun2'!$A$6:$A1001, 0)),"---")</f>
        <v>---</v>
      </c>
      <c r="O100" s="7" t="str">
        <f t="array" ref="O100">iferror(iNDEX('Sep1'!$AK$6:$AK1001,MATCH(B100, 'Sep1'!$A$6:$A1001, 0)),"---")</f>
        <v>---</v>
      </c>
      <c r="Q100" s="7" t="str">
        <f t="array" ref="Q100">iferror(iNDEX('Sep2'!$AO$6:$AO1001,MATCH(B100, 'Sep2'!$A$6:$A1001, 0)),"---")</f>
        <v>---</v>
      </c>
      <c r="S100" s="7" t="str">
        <f t="array" ref="S100">iferror(iNDEX(Dodatni!$AJ$6:$AJ1001,MATCH(B100, Dodatni!$A$6:$A1001, 0)),"---")</f>
        <v>---</v>
      </c>
      <c r="U100" s="7" t="str">
        <f t="array" ref="U100">iferror(iNDEX('Sep1-2324'!$AQ$6:$AQ1001,MATCH(B100, 'Sep1-2324'!$A$6:$A1001, 0)),"---")</f>
        <v>---</v>
      </c>
    </row>
    <row r="101">
      <c r="A101" s="5">
        <v>98.0</v>
      </c>
      <c r="B101" s="10" t="s">
        <v>110</v>
      </c>
      <c r="C101" s="7" t="str">
        <f t="array" ref="C101">INDEX('Svi studenti'!$C$2:$C1001,MATCH(B101, 'Svi studenti'!$B$2:$B1001, 0))</f>
        <v>Драмићанин, Филип</v>
      </c>
      <c r="D101" s="8" t="str">
        <f t="array" ref="D101">iferror(iNDEX('Svi studenti'!$G$2:$G1001,MATCH(B101, 'Svi studenti'!$B$2:$B1001, 0)),"---")</f>
        <v>3и2а</v>
      </c>
      <c r="E101" s="9">
        <f t="array" ref="E101">iferror(iNDEX('Prisustvo-Vežbe'!$Q$4:$Q1001,MATCH(B101, 'Prisustvo-Vežbe'!$A$4:$A1001, 0)),"---")</f>
        <v>0</v>
      </c>
      <c r="G101" s="7" t="str">
        <f t="array" ref="G101">iferror(iNDEX('Januar 1'!$AH$5:$AH1001,MATCH(B101, 'Januar 1'!$A$5:$A1001, 0)),"---")</f>
        <v>---</v>
      </c>
      <c r="I101" s="7" t="str">
        <f t="array" ref="I101">iferror(iNDEX('Januar 2'!$AM$5:$AM1001,MATCH(B101, 'Januar 2'!$A$5:$A1001, 0)),"---")</f>
        <v>---</v>
      </c>
      <c r="K101" s="7" t="str">
        <f t="array" ref="K101">iferror(iNDEX('Jun1'!$AI$6:$AI1001,MATCH(B101, 'Jun1'!$A$6:$A1001, 0)),"---")</f>
        <v>---</v>
      </c>
      <c r="M101" s="7" t="str">
        <f t="array" ref="M101">iferror(iNDEX('Jun2'!$AM$6:$AM1001,MATCH(B101, 'Jun2'!$A$6:$A1001, 0)),"---")</f>
        <v>---</v>
      </c>
      <c r="O101" s="7" t="str">
        <f t="array" ref="O101">iferror(iNDEX('Sep1'!$AK$6:$AK1001,MATCH(B101, 'Sep1'!$A$6:$A1001, 0)),"---")</f>
        <v>---</v>
      </c>
      <c r="Q101" s="7" t="str">
        <f t="array" ref="Q101">iferror(iNDEX('Sep2'!$AO$6:$AO1001,MATCH(B101, 'Sep2'!$A$6:$A1001, 0)),"---")</f>
        <v>---</v>
      </c>
      <c r="S101" s="7" t="str">
        <f t="array" ref="S101">iferror(iNDEX(Dodatni!$AJ$6:$AJ1001,MATCH(B101, Dodatni!$A$6:$A1001, 0)),"---")</f>
        <v>---</v>
      </c>
      <c r="U101" s="7" t="str">
        <f t="array" ref="U101">iferror(iNDEX('Sep1-2324'!$AQ$6:$AQ1001,MATCH(B101, 'Sep1-2324'!$A$6:$A1001, 0)),"---")</f>
        <v>---</v>
      </c>
    </row>
    <row r="102">
      <c r="A102" s="5">
        <v>99.0</v>
      </c>
      <c r="B102" s="10" t="s">
        <v>111</v>
      </c>
      <c r="C102" s="7" t="str">
        <f t="array" ref="C102">INDEX('Svi studenti'!$C$2:$C1001,MATCH(B102, 'Svi studenti'!$B$2:$B1001, 0))</f>
        <v>Ђурић, Наталија</v>
      </c>
      <c r="D102" s="8" t="str">
        <f t="array" ref="D102">iferror(iNDEX('Svi studenti'!$G$2:$G1001,MATCH(B102, 'Svi studenti'!$B$2:$B1001, 0)),"---")</f>
        <v>3и2б</v>
      </c>
      <c r="E102" s="9">
        <f t="array" ref="E102">iferror(iNDEX('Prisustvo-Vežbe'!$Q$4:$Q1001,MATCH(B102, 'Prisustvo-Vežbe'!$A$4:$A1001, 0)),"---")</f>
        <v>2</v>
      </c>
      <c r="G102" s="7" t="str">
        <f t="array" ref="G102">iferror(iNDEX('Januar 1'!$AH$5:$AH1001,MATCH(B102, 'Januar 1'!$A$5:$A1001, 0)),"---")</f>
        <v>---</v>
      </c>
      <c r="I102" s="7" t="str">
        <f t="array" ref="I102">iferror(iNDEX('Januar 2'!$AM$5:$AM1001,MATCH(B102, 'Januar 2'!$A$5:$A1001, 0)),"---")</f>
        <v>---</v>
      </c>
      <c r="K102" s="7" t="str">
        <f t="array" ref="K102">iferror(iNDEX('Jun1'!$AI$6:$AI1001,MATCH(B102, 'Jun1'!$A$6:$A1001, 0)),"---")</f>
        <v>---</v>
      </c>
      <c r="M102" s="7" t="str">
        <f t="array" ref="M102">iferror(iNDEX('Jun2'!$AM$6:$AM1001,MATCH(B102, 'Jun2'!$A$6:$A1001, 0)),"---")</f>
        <v>---</v>
      </c>
      <c r="O102" s="7" t="str">
        <f t="array" ref="O102">iferror(iNDEX('Sep1'!$AK$6:$AK1001,MATCH(B102, 'Sep1'!$A$6:$A1001, 0)),"---")</f>
        <v>---</v>
      </c>
      <c r="Q102" s="7" t="str">
        <f t="array" ref="Q102">iferror(iNDEX('Sep2'!$AO$6:$AO1001,MATCH(B102, 'Sep2'!$A$6:$A1001, 0)),"---")</f>
        <v>---</v>
      </c>
      <c r="S102" s="7" t="str">
        <f t="array" ref="S102">iferror(iNDEX(Dodatni!$AJ$6:$AJ1001,MATCH(B102, Dodatni!$A$6:$A1001, 0)),"---")</f>
        <v>---</v>
      </c>
      <c r="U102" s="7" t="str">
        <f t="array" ref="U102">iferror(iNDEX('Sep1-2324'!$AQ$6:$AQ1001,MATCH(B102, 'Sep1-2324'!$A$6:$A1001, 0)),"---")</f>
        <v>---</v>
      </c>
    </row>
    <row r="103">
      <c r="A103" s="5">
        <v>100.0</v>
      </c>
      <c r="B103" s="10" t="s">
        <v>112</v>
      </c>
      <c r="C103" s="7" t="str">
        <f t="array" ref="C103">INDEX('Svi studenti'!$C$2:$C1001,MATCH(B103, 'Svi studenti'!$B$2:$B1001, 0))</f>
        <v>Еделински, Иван</v>
      </c>
      <c r="D103" s="8" t="str">
        <f t="array" ref="D103">iferror(iNDEX('Svi studenti'!$G$2:$G1001,MATCH(B103, 'Svi studenti'!$B$2:$B1001, 0)),"---")</f>
        <v>3и2а</v>
      </c>
      <c r="E103" s="9">
        <f t="array" ref="E103">iferror(iNDEX('Prisustvo-Vežbe'!$Q$4:$Q1001,MATCH(B103, 'Prisustvo-Vežbe'!$A$4:$A1001, 0)),"---")</f>
        <v>0</v>
      </c>
      <c r="G103" s="7" t="str">
        <f t="array" ref="G103">iferror(iNDEX('Januar 1'!$AH$5:$AH1001,MATCH(B103, 'Januar 1'!$A$5:$A1001, 0)),"---")</f>
        <v>---</v>
      </c>
      <c r="I103" s="7" t="str">
        <f t="array" ref="I103">iferror(iNDEX('Januar 2'!$AM$5:$AM1001,MATCH(B103, 'Januar 2'!$A$5:$A1001, 0)),"---")</f>
        <v>---</v>
      </c>
      <c r="K103" s="7" t="str">
        <f t="array" ref="K103">iferror(iNDEX('Jun1'!$AI$6:$AI1001,MATCH(B103, 'Jun1'!$A$6:$A1001, 0)),"---")</f>
        <v>---</v>
      </c>
      <c r="M103" s="7" t="str">
        <f t="array" ref="M103">iferror(iNDEX('Jun2'!$AM$6:$AM1001,MATCH(B103, 'Jun2'!$A$6:$A1001, 0)),"---")</f>
        <v>---</v>
      </c>
      <c r="O103" s="7" t="str">
        <f t="array" ref="O103">iferror(iNDEX('Sep1'!$AK$6:$AK1001,MATCH(B103, 'Sep1'!$A$6:$A1001, 0)),"---")</f>
        <v>---</v>
      </c>
      <c r="Q103" s="7" t="str">
        <f t="array" ref="Q103">iferror(iNDEX('Sep2'!$AO$6:$AO1001,MATCH(B103, 'Sep2'!$A$6:$A1001, 0)),"---")</f>
        <v>---</v>
      </c>
      <c r="S103" s="7" t="str">
        <f t="array" ref="S103">iferror(iNDEX(Dodatni!$AJ$6:$AJ1001,MATCH(B103, Dodatni!$A$6:$A1001, 0)),"---")</f>
        <v>---</v>
      </c>
      <c r="U103" s="7" t="str">
        <f t="array" ref="U103">iferror(iNDEX('Sep1-2324'!$AQ$6:$AQ1001,MATCH(B103, 'Sep1-2324'!$A$6:$A1001, 0)),"---")</f>
        <v>---</v>
      </c>
    </row>
    <row r="104">
      <c r="A104" s="5">
        <v>101.0</v>
      </c>
      <c r="B104" s="10" t="s">
        <v>113</v>
      </c>
      <c r="C104" s="7" t="str">
        <f t="array" ref="C104">INDEX('Svi studenti'!$C$2:$C1001,MATCH(B104, 'Svi studenti'!$B$2:$B1001, 0))</f>
        <v>Здравковић, Милица</v>
      </c>
      <c r="D104" s="8" t="str">
        <f t="array" ref="D104">iferror(iNDEX('Svi studenti'!$G$2:$G1001,MATCH(B104, 'Svi studenti'!$B$2:$B1001, 0)),"---")</f>
        <v>3и2а</v>
      </c>
      <c r="E104" s="9">
        <f t="array" ref="E104">iferror(iNDEX('Prisustvo-Vežbe'!$Q$4:$Q1001,MATCH(B104, 'Prisustvo-Vežbe'!$A$4:$A1001, 0)),"---")</f>
        <v>4</v>
      </c>
      <c r="G104" s="7" t="str">
        <f t="array" ref="G104">iferror(iNDEX('Januar 1'!$AH$5:$AH1001,MATCH(B104, 'Januar 1'!$A$5:$A1001, 0)),"---")</f>
        <v>---</v>
      </c>
      <c r="I104" s="7" t="str">
        <f t="array" ref="I104">iferror(iNDEX('Januar 2'!$AM$5:$AM1001,MATCH(B104, 'Januar 2'!$A$5:$A1001, 0)),"---")</f>
        <v>---</v>
      </c>
      <c r="K104" s="7" t="str">
        <f t="array" ref="K104">iferror(iNDEX('Jun1'!$AI$6:$AI1001,MATCH(B104, 'Jun1'!$A$6:$A1001, 0)),"---")</f>
        <v>---</v>
      </c>
      <c r="M104" s="7" t="str">
        <f t="array" ref="M104">iferror(iNDEX('Jun2'!$AM$6:$AM1001,MATCH(B104, 'Jun2'!$A$6:$A1001, 0)),"---")</f>
        <v>---</v>
      </c>
      <c r="O104" s="7" t="str">
        <f t="array" ref="O104">iferror(iNDEX('Sep1'!$AK$6:$AK1001,MATCH(B104, 'Sep1'!$A$6:$A1001, 0)),"---")</f>
        <v>---</v>
      </c>
      <c r="Q104" s="7" t="str">
        <f t="array" ref="Q104">iferror(iNDEX('Sep2'!$AO$6:$AO1001,MATCH(B104, 'Sep2'!$A$6:$A1001, 0)),"---")</f>
        <v>---</v>
      </c>
      <c r="S104" s="7" t="str">
        <f t="array" ref="S104">iferror(iNDEX(Dodatni!$AJ$6:$AJ1001,MATCH(B104, Dodatni!$A$6:$A1001, 0)),"---")</f>
        <v>---</v>
      </c>
      <c r="U104" s="7" t="str">
        <f t="array" ref="U104">iferror(iNDEX('Sep1-2324'!$AQ$6:$AQ1001,MATCH(B104, 'Sep1-2324'!$A$6:$A1001, 0)),"---")</f>
        <v>---</v>
      </c>
    </row>
    <row r="105">
      <c r="A105" s="5">
        <v>102.0</v>
      </c>
      <c r="B105" s="10" t="s">
        <v>114</v>
      </c>
      <c r="C105" s="7" t="str">
        <f t="array" ref="C105">INDEX('Svi studenti'!$C$2:$C1001,MATCH(B105, 'Svi studenti'!$B$2:$B1001, 0))</f>
        <v>Зорић, Александар</v>
      </c>
      <c r="D105" s="8" t="str">
        <f t="array" ref="D105">iferror(iNDEX('Svi studenti'!$G$2:$G1001,MATCH(B105, 'Svi studenti'!$B$2:$B1001, 0)),"---")</f>
        <v>3и2б</v>
      </c>
      <c r="E105" s="9">
        <f t="array" ref="E105">iferror(iNDEX('Prisustvo-Vežbe'!$Q$4:$Q1001,MATCH(B105, 'Prisustvo-Vežbe'!$A$4:$A1001, 0)),"---")</f>
        <v>3.5</v>
      </c>
      <c r="G105" s="7" t="str">
        <f t="array" ref="G105">iferror(iNDEX('Januar 1'!$AH$5:$AH1001,MATCH(B105, 'Januar 1'!$A$5:$A1001, 0)),"---")</f>
        <v>---</v>
      </c>
      <c r="I105" s="7" t="str">
        <f t="array" ref="I105">iferror(iNDEX('Januar 2'!$AM$5:$AM1001,MATCH(B105, 'Januar 2'!$A$5:$A1001, 0)),"---")</f>
        <v>---</v>
      </c>
      <c r="K105" s="7" t="str">
        <f t="array" ref="K105">iferror(iNDEX('Jun1'!$AI$6:$AI1001,MATCH(B105, 'Jun1'!$A$6:$A1001, 0)),"---")</f>
        <v>---</v>
      </c>
      <c r="M105" s="7" t="str">
        <f t="array" ref="M105">iferror(iNDEX('Jun2'!$AM$6:$AM1001,MATCH(B105, 'Jun2'!$A$6:$A1001, 0)),"---")</f>
        <v>---</v>
      </c>
      <c r="O105" s="7" t="str">
        <f t="array" ref="O105">iferror(iNDEX('Sep1'!$AK$6:$AK1001,MATCH(B105, 'Sep1'!$A$6:$A1001, 0)),"---")</f>
        <v>---</v>
      </c>
      <c r="Q105" s="7" t="str">
        <f t="array" ref="Q105">iferror(iNDEX('Sep2'!$AO$6:$AO1001,MATCH(B105, 'Sep2'!$A$6:$A1001, 0)),"---")</f>
        <v>---</v>
      </c>
      <c r="S105" s="7" t="str">
        <f t="array" ref="S105">iferror(iNDEX(Dodatni!$AJ$6:$AJ1001,MATCH(B105, Dodatni!$A$6:$A1001, 0)),"---")</f>
        <v>---</v>
      </c>
      <c r="U105" s="7" t="str">
        <f t="array" ref="U105">iferror(iNDEX('Sep1-2324'!$AQ$6:$AQ1001,MATCH(B105, 'Sep1-2324'!$A$6:$A1001, 0)),"---")</f>
        <v>---</v>
      </c>
    </row>
    <row r="106">
      <c r="A106" s="5">
        <v>103.0</v>
      </c>
      <c r="B106" s="10" t="s">
        <v>115</v>
      </c>
      <c r="C106" s="7" t="str">
        <f t="array" ref="C106">INDEX('Svi studenti'!$C$2:$C1001,MATCH(B106, 'Svi studenti'!$B$2:$B1001, 0))</f>
        <v>Илијев, Невена</v>
      </c>
      <c r="D106" s="8" t="str">
        <f t="array" ref="D106">iferror(iNDEX('Svi studenti'!$G$2:$G1001,MATCH(B106, 'Svi studenti'!$B$2:$B1001, 0)),"---")</f>
        <v>3и2а</v>
      </c>
      <c r="E106" s="9">
        <f t="array" ref="E106">iferror(iNDEX('Prisustvo-Vežbe'!$Q$4:$Q1001,MATCH(B106, 'Prisustvo-Vežbe'!$A$4:$A1001, 0)),"---")</f>
        <v>3.5</v>
      </c>
      <c r="G106" s="7" t="str">
        <f t="array" ref="G106">iferror(iNDEX('Januar 1'!$AH$5:$AH1001,MATCH(B106, 'Januar 1'!$A$5:$A1001, 0)),"---")</f>
        <v>---</v>
      </c>
      <c r="I106" s="7" t="str">
        <f t="array" ref="I106">iferror(iNDEX('Januar 2'!$AM$5:$AM1001,MATCH(B106, 'Januar 2'!$A$5:$A1001, 0)),"---")</f>
        <v>---</v>
      </c>
      <c r="K106" s="7" t="str">
        <f t="array" ref="K106">iferror(iNDEX('Jun1'!$AI$6:$AI1001,MATCH(B106, 'Jun1'!$A$6:$A1001, 0)),"---")</f>
        <v>---</v>
      </c>
      <c r="M106" s="7" t="str">
        <f t="array" ref="M106">iferror(iNDEX('Jun2'!$AM$6:$AM1001,MATCH(B106, 'Jun2'!$A$6:$A1001, 0)),"---")</f>
        <v>---</v>
      </c>
      <c r="O106" s="7" t="str">
        <f t="array" ref="O106">iferror(iNDEX('Sep1'!$AK$6:$AK1001,MATCH(B106, 'Sep1'!$A$6:$A1001, 0)),"---")</f>
        <v>---</v>
      </c>
      <c r="Q106" s="7" t="str">
        <f t="array" ref="Q106">iferror(iNDEX('Sep2'!$AO$6:$AO1001,MATCH(B106, 'Sep2'!$A$6:$A1001, 0)),"---")</f>
        <v>---</v>
      </c>
      <c r="S106" s="7" t="str">
        <f t="array" ref="S106">iferror(iNDEX(Dodatni!$AJ$6:$AJ1001,MATCH(B106, Dodatni!$A$6:$A1001, 0)),"---")</f>
        <v>---</v>
      </c>
      <c r="U106" s="7" t="str">
        <f t="array" ref="U106">iferror(iNDEX('Sep1-2324'!$AQ$6:$AQ1001,MATCH(B106, 'Sep1-2324'!$A$6:$A1001, 0)),"---")</f>
        <v>---</v>
      </c>
    </row>
    <row r="107">
      <c r="A107" s="5">
        <v>104.0</v>
      </c>
      <c r="B107" s="10" t="s">
        <v>116</v>
      </c>
      <c r="C107" s="7" t="str">
        <f t="array" ref="C107">INDEX('Svi studenti'!$C$2:$C1001,MATCH(B107, 'Svi studenti'!$B$2:$B1001, 0))</f>
        <v>Илић, Никола</v>
      </c>
      <c r="D107" s="8" t="str">
        <f t="array" ref="D107">iferror(iNDEX('Svi studenti'!$G$2:$G1001,MATCH(B107, 'Svi studenti'!$B$2:$B1001, 0)),"---")</f>
        <v>3и2б</v>
      </c>
      <c r="E107" s="9">
        <f t="array" ref="E107">iferror(iNDEX('Prisustvo-Vežbe'!$Q$4:$Q1001,MATCH(B107, 'Prisustvo-Vežbe'!$A$4:$A1001, 0)),"---")</f>
        <v>0.5</v>
      </c>
      <c r="G107" s="7">
        <f t="array" ref="G107">iferror(iNDEX('Januar 1'!$AH$5:$AH1001,MATCH(B107, 'Januar 1'!$A$5:$A1001, 0)),"---")</f>
        <v>17</v>
      </c>
      <c r="I107" s="7">
        <f t="array" ref="I107">iferror(iNDEX('Januar 2'!$AM$5:$AM1001,MATCH(B107, 'Januar 2'!$A$5:$A1001, 0)),"---")</f>
        <v>26</v>
      </c>
      <c r="K107" s="7" t="str">
        <f t="array" ref="K107">iferror(iNDEX('Jun1'!$AI$6:$AI1001,MATCH(B107, 'Jun1'!$A$6:$A1001, 0)),"---")</f>
        <v>---</v>
      </c>
      <c r="M107" s="7" t="str">
        <f t="array" ref="M107">iferror(iNDEX('Jun2'!$AM$6:$AM1001,MATCH(B107, 'Jun2'!$A$6:$A1001, 0)),"---")</f>
        <v>---</v>
      </c>
      <c r="O107" s="7" t="str">
        <f t="array" ref="O107">iferror(iNDEX('Sep1'!$AK$6:$AK1001,MATCH(B107, 'Sep1'!$A$6:$A1001, 0)),"---")</f>
        <v>---</v>
      </c>
      <c r="Q107" s="7" t="str">
        <f t="array" ref="Q107">iferror(iNDEX('Sep2'!$AO$6:$AO1001,MATCH(B107, 'Sep2'!$A$6:$A1001, 0)),"---")</f>
        <v>---</v>
      </c>
      <c r="S107" s="7" t="str">
        <f t="array" ref="S107">iferror(iNDEX(Dodatni!$AJ$6:$AJ1001,MATCH(B107, Dodatni!$A$6:$A1001, 0)),"---")</f>
        <v>---</v>
      </c>
      <c r="U107" s="7" t="str">
        <f t="array" ref="U107">iferror(iNDEX('Sep1-2324'!$AQ$6:$AQ1001,MATCH(B107, 'Sep1-2324'!$A$6:$A1001, 0)),"---")</f>
        <v>---</v>
      </c>
    </row>
    <row r="108">
      <c r="A108" s="5">
        <v>105.0</v>
      </c>
      <c r="B108" s="10" t="s">
        <v>117</v>
      </c>
      <c r="C108" s="7" t="str">
        <f t="array" ref="C108">INDEX('Svi studenti'!$C$2:$C1001,MATCH(B108, 'Svi studenti'!$B$2:$B1001, 0))</f>
        <v>Јакшић, Вељко</v>
      </c>
      <c r="D108" s="8" t="str">
        <f t="array" ref="D108">iferror(iNDEX('Svi studenti'!$G$2:$G1001,MATCH(B108, 'Svi studenti'!$B$2:$B1001, 0)),"---")</f>
        <v>3и2б</v>
      </c>
      <c r="E108" s="9">
        <f t="array" ref="E108">iferror(iNDEX('Prisustvo-Vežbe'!$Q$4:$Q1001,MATCH(B108, 'Prisustvo-Vežbe'!$A$4:$A1001, 0)),"---")</f>
        <v>2</v>
      </c>
      <c r="G108" s="7" t="str">
        <f t="array" ref="G108">iferror(iNDEX('Januar 1'!$AH$5:$AH1001,MATCH(B108, 'Januar 1'!$A$5:$A1001, 0)),"---")</f>
        <v>---</v>
      </c>
      <c r="I108" s="7" t="str">
        <f t="array" ref="I108">iferror(iNDEX('Januar 2'!$AM$5:$AM1001,MATCH(B108, 'Januar 2'!$A$5:$A1001, 0)),"---")</f>
        <v>---</v>
      </c>
      <c r="K108" s="7" t="str">
        <f t="array" ref="K108">iferror(iNDEX('Jun1'!$AI$6:$AI1001,MATCH(B108, 'Jun1'!$A$6:$A1001, 0)),"---")</f>
        <v>---</v>
      </c>
      <c r="M108" s="7" t="str">
        <f t="array" ref="M108">iferror(iNDEX('Jun2'!$AM$6:$AM1001,MATCH(B108, 'Jun2'!$A$6:$A1001, 0)),"---")</f>
        <v>---</v>
      </c>
      <c r="O108" s="7" t="str">
        <f t="array" ref="O108">iferror(iNDEX('Sep1'!$AK$6:$AK1001,MATCH(B108, 'Sep1'!$A$6:$A1001, 0)),"---")</f>
        <v>---</v>
      </c>
      <c r="Q108" s="7" t="str">
        <f t="array" ref="Q108">iferror(iNDEX('Sep2'!$AO$6:$AO1001,MATCH(B108, 'Sep2'!$A$6:$A1001, 0)),"---")</f>
        <v>---</v>
      </c>
      <c r="S108" s="7" t="str">
        <f t="array" ref="S108">iferror(iNDEX(Dodatni!$AJ$6:$AJ1001,MATCH(B108, Dodatni!$A$6:$A1001, 0)),"---")</f>
        <v>---</v>
      </c>
      <c r="U108" s="7" t="str">
        <f t="array" ref="U108">iferror(iNDEX('Sep1-2324'!$AQ$6:$AQ1001,MATCH(B108, 'Sep1-2324'!$A$6:$A1001, 0)),"---")</f>
        <v>---</v>
      </c>
    </row>
    <row r="109">
      <c r="A109" s="5">
        <v>106.0</v>
      </c>
      <c r="B109" s="10" t="s">
        <v>118</v>
      </c>
      <c r="C109" s="7" t="str">
        <f t="array" ref="C109">INDEX('Svi studenti'!$C$2:$C1001,MATCH(B109, 'Svi studenti'!$B$2:$B1001, 0))</f>
        <v>Јевтић, Маша</v>
      </c>
      <c r="D109" s="8" t="str">
        <f t="array" ref="D109">iferror(iNDEX('Svi studenti'!$G$2:$G1001,MATCH(B109, 'Svi studenti'!$B$2:$B1001, 0)),"---")</f>
        <v>3и2а</v>
      </c>
      <c r="E109" s="9">
        <f t="array" ref="E109">iferror(iNDEX('Prisustvo-Vežbe'!$Q$4:$Q1001,MATCH(B109, 'Prisustvo-Vežbe'!$A$4:$A1001, 0)),"---")</f>
        <v>3</v>
      </c>
      <c r="G109" s="7" t="str">
        <f t="array" ref="G109">iferror(iNDEX('Januar 1'!$AH$5:$AH1001,MATCH(B109, 'Januar 1'!$A$5:$A1001, 0)),"---")</f>
        <v>---</v>
      </c>
      <c r="I109" s="7" t="str">
        <f t="array" ref="I109">iferror(iNDEX('Januar 2'!$AM$5:$AM1001,MATCH(B109, 'Januar 2'!$A$5:$A1001, 0)),"---")</f>
        <v>---</v>
      </c>
      <c r="K109" s="7" t="str">
        <f t="array" ref="K109">iferror(iNDEX('Jun1'!$AI$6:$AI1001,MATCH(B109, 'Jun1'!$A$6:$A1001, 0)),"---")</f>
        <v>---</v>
      </c>
      <c r="M109" s="7" t="str">
        <f t="array" ref="M109">iferror(iNDEX('Jun2'!$AM$6:$AM1001,MATCH(B109, 'Jun2'!$A$6:$A1001, 0)),"---")</f>
        <v>---</v>
      </c>
      <c r="O109" s="7" t="str">
        <f t="array" ref="O109">iferror(iNDEX('Sep1'!$AK$6:$AK1001,MATCH(B109, 'Sep1'!$A$6:$A1001, 0)),"---")</f>
        <v>---</v>
      </c>
      <c r="Q109" s="7" t="str">
        <f t="array" ref="Q109">iferror(iNDEX('Sep2'!$AO$6:$AO1001,MATCH(B109, 'Sep2'!$A$6:$A1001, 0)),"---")</f>
        <v>---</v>
      </c>
      <c r="S109" s="7" t="str">
        <f t="array" ref="S109">iferror(iNDEX(Dodatni!$AJ$6:$AJ1001,MATCH(B109, Dodatni!$A$6:$A1001, 0)),"---")</f>
        <v>---</v>
      </c>
      <c r="U109" s="7" t="str">
        <f t="array" ref="U109">iferror(iNDEX('Sep1-2324'!$AQ$6:$AQ1001,MATCH(B109, 'Sep1-2324'!$A$6:$A1001, 0)),"---")</f>
        <v>---</v>
      </c>
    </row>
    <row r="110">
      <c r="A110" s="5">
        <v>107.0</v>
      </c>
      <c r="B110" s="10" t="s">
        <v>119</v>
      </c>
      <c r="C110" s="7" t="str">
        <f t="array" ref="C110">INDEX('Svi studenti'!$C$2:$C1001,MATCH(B110, 'Svi studenti'!$B$2:$B1001, 0))</f>
        <v>Јевтовић, Филип</v>
      </c>
      <c r="D110" s="8" t="str">
        <f t="array" ref="D110">iferror(iNDEX('Svi studenti'!$G$2:$G1001,MATCH(B110, 'Svi studenti'!$B$2:$B1001, 0)),"---")</f>
        <v>3и2б</v>
      </c>
      <c r="E110" s="9">
        <f t="array" ref="E110">iferror(iNDEX('Prisustvo-Vežbe'!$Q$4:$Q1001,MATCH(B110, 'Prisustvo-Vežbe'!$A$4:$A1001, 0)),"---")</f>
        <v>4.5</v>
      </c>
      <c r="G110" s="7" t="str">
        <f t="array" ref="G110">iferror(iNDEX('Januar 1'!$AH$5:$AH1001,MATCH(B110, 'Januar 1'!$A$5:$A1001, 0)),"---")</f>
        <v>---</v>
      </c>
      <c r="I110" s="7">
        <f t="array" ref="I110">iferror(iNDEX('Januar 2'!$AM$5:$AM1001,MATCH(B110, 'Januar 2'!$A$5:$A1001, 0)),"---")</f>
        <v>52.8</v>
      </c>
      <c r="K110" s="7" t="str">
        <f t="array" ref="K110">iferror(iNDEX('Jun1'!$AI$6:$AI1001,MATCH(B110, 'Jun1'!$A$6:$A1001, 0)),"---")</f>
        <v>---</v>
      </c>
      <c r="M110" s="7" t="str">
        <f t="array" ref="M110">iferror(iNDEX('Jun2'!$AM$6:$AM1001,MATCH(B110, 'Jun2'!$A$6:$A1001, 0)),"---")</f>
        <v>---</v>
      </c>
      <c r="O110" s="7" t="str">
        <f t="array" ref="O110">iferror(iNDEX('Sep1'!$AK$6:$AK1001,MATCH(B110, 'Sep1'!$A$6:$A1001, 0)),"---")</f>
        <v>---</v>
      </c>
      <c r="Q110" s="7" t="str">
        <f t="array" ref="Q110">iferror(iNDEX('Sep2'!$AO$6:$AO1001,MATCH(B110, 'Sep2'!$A$6:$A1001, 0)),"---")</f>
        <v>---</v>
      </c>
      <c r="S110" s="7" t="str">
        <f t="array" ref="S110">iferror(iNDEX(Dodatni!$AJ$6:$AJ1001,MATCH(B110, Dodatni!$A$6:$A1001, 0)),"---")</f>
        <v>---</v>
      </c>
      <c r="U110" s="7" t="str">
        <f t="array" ref="U110">iferror(iNDEX('Sep1-2324'!$AQ$6:$AQ1001,MATCH(B110, 'Sep1-2324'!$A$6:$A1001, 0)),"---")</f>
        <v>---</v>
      </c>
    </row>
    <row r="111">
      <c r="A111" s="5">
        <v>108.0</v>
      </c>
      <c r="B111" s="10" t="s">
        <v>120</v>
      </c>
      <c r="C111" s="7" t="str">
        <f t="array" ref="C111">INDEX('Svi studenti'!$C$2:$C1001,MATCH(B111, 'Svi studenti'!$B$2:$B1001, 0))</f>
        <v>Јовановић, Матија</v>
      </c>
      <c r="D111" s="8" t="str">
        <f t="array" ref="D111">iferror(iNDEX('Svi studenti'!$G$2:$G1001,MATCH(B111, 'Svi studenti'!$B$2:$B1001, 0)),"---")</f>
        <v>3и2а</v>
      </c>
      <c r="E111" s="9">
        <f t="array" ref="E111">iferror(iNDEX('Prisustvo-Vežbe'!$Q$4:$Q1001,MATCH(B111, 'Prisustvo-Vežbe'!$A$4:$A1001, 0)),"---")</f>
        <v>5</v>
      </c>
      <c r="G111" s="7">
        <f t="array" ref="G111">iferror(iNDEX('Januar 1'!$AH$5:$AH1001,MATCH(B111, 'Januar 1'!$A$5:$A1001, 0)),"---")</f>
        <v>37</v>
      </c>
      <c r="I111" s="7" t="str">
        <f t="array" ref="I111">iferror(iNDEX('Januar 2'!$AM$5:$AM1001,MATCH(B111, 'Januar 2'!$A$5:$A1001, 0)),"---")</f>
        <v>---</v>
      </c>
      <c r="K111" s="7" t="str">
        <f t="array" ref="K111">iferror(iNDEX('Jun1'!$AI$6:$AI1001,MATCH(B111, 'Jun1'!$A$6:$A1001, 0)),"---")</f>
        <v>---</v>
      </c>
      <c r="M111" s="7" t="str">
        <f t="array" ref="M111">iferror(iNDEX('Jun2'!$AM$6:$AM1001,MATCH(B111, 'Jun2'!$A$6:$A1001, 0)),"---")</f>
        <v>---</v>
      </c>
      <c r="O111" s="7" t="str">
        <f t="array" ref="O111">iferror(iNDEX('Sep1'!$AK$6:$AK1001,MATCH(B111, 'Sep1'!$A$6:$A1001, 0)),"---")</f>
        <v>---</v>
      </c>
      <c r="Q111" s="7" t="str">
        <f t="array" ref="Q111">iferror(iNDEX('Sep2'!$AO$6:$AO1001,MATCH(B111, 'Sep2'!$A$6:$A1001, 0)),"---")</f>
        <v>---</v>
      </c>
      <c r="S111" s="7" t="str">
        <f t="array" ref="S111">iferror(iNDEX(Dodatni!$AJ$6:$AJ1001,MATCH(B111, Dodatni!$A$6:$A1001, 0)),"---")</f>
        <v>---</v>
      </c>
      <c r="U111" s="7" t="str">
        <f t="array" ref="U111">iferror(iNDEX('Sep1-2324'!$AQ$6:$AQ1001,MATCH(B111, 'Sep1-2324'!$A$6:$A1001, 0)),"---")</f>
        <v>---</v>
      </c>
    </row>
    <row r="112">
      <c r="A112" s="5">
        <v>109.0</v>
      </c>
      <c r="B112" s="10" t="s">
        <v>121</v>
      </c>
      <c r="C112" s="7" t="str">
        <f t="array" ref="C112">INDEX('Svi studenti'!$C$2:$C1001,MATCH(B112, 'Svi studenti'!$B$2:$B1001, 0))</f>
        <v>Јовановић, Урош</v>
      </c>
      <c r="D112" s="8" t="str">
        <f t="array" ref="D112">iferror(iNDEX('Svi studenti'!$G$2:$G1001,MATCH(B112, 'Svi studenti'!$B$2:$B1001, 0)),"---")</f>
        <v>3и2б</v>
      </c>
      <c r="E112" s="9">
        <f t="array" ref="E112">iferror(iNDEX('Prisustvo-Vežbe'!$Q$4:$Q1001,MATCH(B112, 'Prisustvo-Vežbe'!$A$4:$A1001, 0)),"---")</f>
        <v>0</v>
      </c>
      <c r="G112" s="7" t="str">
        <f t="array" ref="G112">iferror(iNDEX('Januar 1'!$AH$5:$AH1001,MATCH(B112, 'Januar 1'!$A$5:$A1001, 0)),"---")</f>
        <v>---</v>
      </c>
      <c r="I112" s="7">
        <f t="array" ref="I112">iferror(iNDEX('Januar 2'!$AM$5:$AM1001,MATCH(B112, 'Januar 2'!$A$5:$A1001, 0)),"---")</f>
        <v>29.5</v>
      </c>
      <c r="K112" s="7" t="str">
        <f t="array" ref="K112">iferror(iNDEX('Jun1'!$AI$6:$AI1001,MATCH(B112, 'Jun1'!$A$6:$A1001, 0)),"---")</f>
        <v>---</v>
      </c>
      <c r="M112" s="7" t="str">
        <f t="array" ref="M112">iferror(iNDEX('Jun2'!$AM$6:$AM1001,MATCH(B112, 'Jun2'!$A$6:$A1001, 0)),"---")</f>
        <v>---</v>
      </c>
      <c r="O112" s="7" t="str">
        <f t="array" ref="O112">iferror(iNDEX('Sep1'!$AK$6:$AK1001,MATCH(B112, 'Sep1'!$A$6:$A1001, 0)),"---")</f>
        <v>---</v>
      </c>
      <c r="Q112" s="7" t="str">
        <f t="array" ref="Q112">iferror(iNDEX('Sep2'!$AO$6:$AO1001,MATCH(B112, 'Sep2'!$A$6:$A1001, 0)),"---")</f>
        <v>---</v>
      </c>
      <c r="S112" s="7" t="str">
        <f t="array" ref="S112">iferror(iNDEX(Dodatni!$AJ$6:$AJ1001,MATCH(B112, Dodatni!$A$6:$A1001, 0)),"---")</f>
        <v>---</v>
      </c>
      <c r="U112" s="7" t="str">
        <f t="array" ref="U112">iferror(iNDEX('Sep1-2324'!$AQ$6:$AQ1001,MATCH(B112, 'Sep1-2324'!$A$6:$A1001, 0)),"---")</f>
        <v>---</v>
      </c>
    </row>
    <row r="113">
      <c r="A113" s="5">
        <v>110.0</v>
      </c>
      <c r="B113" s="10" t="s">
        <v>122</v>
      </c>
      <c r="C113" s="7" t="str">
        <f t="array" ref="C113">INDEX('Svi studenti'!$C$2:$C1001,MATCH(B113, 'Svi studenti'!$B$2:$B1001, 0))</f>
        <v>Јокић, Невена</v>
      </c>
      <c r="D113" s="8" t="str">
        <f t="array" ref="D113">iferror(iNDEX('Svi studenti'!$G$2:$G1001,MATCH(B113, 'Svi studenti'!$B$2:$B1001, 0)),"---")</f>
        <v>3и2а</v>
      </c>
      <c r="E113" s="9">
        <f t="array" ref="E113">iferror(iNDEX('Prisustvo-Vežbe'!$Q$4:$Q1001,MATCH(B113, 'Prisustvo-Vežbe'!$A$4:$A1001, 0)),"---")</f>
        <v>0</v>
      </c>
      <c r="G113" s="7" t="str">
        <f t="array" ref="G113">iferror(iNDEX('Januar 1'!$AH$5:$AH1001,MATCH(B113, 'Januar 1'!$A$5:$A1001, 0)),"---")</f>
        <v>---</v>
      </c>
      <c r="I113" s="7" t="str">
        <f t="array" ref="I113">iferror(iNDEX('Januar 2'!$AM$5:$AM1001,MATCH(B113, 'Januar 2'!$A$5:$A1001, 0)),"---")</f>
        <v>---</v>
      </c>
      <c r="K113" s="7" t="str">
        <f t="array" ref="K113">iferror(iNDEX('Jun1'!$AI$6:$AI1001,MATCH(B113, 'Jun1'!$A$6:$A1001, 0)),"---")</f>
        <v>---</v>
      </c>
      <c r="M113" s="7" t="str">
        <f t="array" ref="M113">iferror(iNDEX('Jun2'!$AM$6:$AM1001,MATCH(B113, 'Jun2'!$A$6:$A1001, 0)),"---")</f>
        <v>---</v>
      </c>
      <c r="O113" s="7" t="str">
        <f t="array" ref="O113">iferror(iNDEX('Sep1'!$AK$6:$AK1001,MATCH(B113, 'Sep1'!$A$6:$A1001, 0)),"---")</f>
        <v>---</v>
      </c>
      <c r="Q113" s="7" t="str">
        <f t="array" ref="Q113">iferror(iNDEX('Sep2'!$AO$6:$AO1001,MATCH(B113, 'Sep2'!$A$6:$A1001, 0)),"---")</f>
        <v>---</v>
      </c>
      <c r="S113" s="7" t="str">
        <f t="array" ref="S113">iferror(iNDEX(Dodatni!$AJ$6:$AJ1001,MATCH(B113, Dodatni!$A$6:$A1001, 0)),"---")</f>
        <v>---</v>
      </c>
      <c r="U113" s="7" t="str">
        <f t="array" ref="U113">iferror(iNDEX('Sep1-2324'!$AQ$6:$AQ1001,MATCH(B113, 'Sep1-2324'!$A$6:$A1001, 0)),"---")</f>
        <v>---</v>
      </c>
    </row>
    <row r="114">
      <c r="A114" s="5">
        <v>111.0</v>
      </c>
      <c r="B114" s="10" t="s">
        <v>123</v>
      </c>
      <c r="C114" s="7" t="str">
        <f t="array" ref="C114">INDEX('Svi studenti'!$C$2:$C1001,MATCH(B114, 'Svi studenti'!$B$2:$B1001, 0))</f>
        <v>Јосиповић, Вељко</v>
      </c>
      <c r="D114" s="8" t="str">
        <f t="array" ref="D114">iferror(iNDEX('Svi studenti'!$G$2:$G1001,MATCH(B114, 'Svi studenti'!$B$2:$B1001, 0)),"---")</f>
        <v>3и2б</v>
      </c>
      <c r="E114" s="9">
        <f t="array" ref="E114">iferror(iNDEX('Prisustvo-Vežbe'!$Q$4:$Q1001,MATCH(B114, 'Prisustvo-Vežbe'!$A$4:$A1001, 0)),"---")</f>
        <v>5</v>
      </c>
      <c r="G114" s="7" t="str">
        <f t="array" ref="G114">iferror(iNDEX('Januar 1'!$AH$5:$AH1001,MATCH(B114, 'Januar 1'!$A$5:$A1001, 0)),"---")</f>
        <v>---</v>
      </c>
      <c r="I114" s="7" t="str">
        <f t="array" ref="I114">iferror(iNDEX('Januar 2'!$AM$5:$AM1001,MATCH(B114, 'Januar 2'!$A$5:$A1001, 0)),"---")</f>
        <v>---</v>
      </c>
      <c r="K114" s="7" t="str">
        <f t="array" ref="K114">iferror(iNDEX('Jun1'!$AI$6:$AI1001,MATCH(B114, 'Jun1'!$A$6:$A1001, 0)),"---")</f>
        <v>---</v>
      </c>
      <c r="M114" s="7" t="str">
        <f t="array" ref="M114">iferror(iNDEX('Jun2'!$AM$6:$AM1001,MATCH(B114, 'Jun2'!$A$6:$A1001, 0)),"---")</f>
        <v>---</v>
      </c>
      <c r="O114" s="7" t="str">
        <f t="array" ref="O114">iferror(iNDEX('Sep1'!$AK$6:$AK1001,MATCH(B114, 'Sep1'!$A$6:$A1001, 0)),"---")</f>
        <v>---</v>
      </c>
      <c r="Q114" s="7" t="str">
        <f t="array" ref="Q114">iferror(iNDEX('Sep2'!$AO$6:$AO1001,MATCH(B114, 'Sep2'!$A$6:$A1001, 0)),"---")</f>
        <v>---</v>
      </c>
      <c r="S114" s="7" t="str">
        <f t="array" ref="S114">iferror(iNDEX(Dodatni!$AJ$6:$AJ1001,MATCH(B114, Dodatni!$A$6:$A1001, 0)),"---")</f>
        <v>---</v>
      </c>
      <c r="U114" s="7" t="str">
        <f t="array" ref="U114">iferror(iNDEX('Sep1-2324'!$AQ$6:$AQ1001,MATCH(B114, 'Sep1-2324'!$A$6:$A1001, 0)),"---")</f>
        <v>---</v>
      </c>
    </row>
    <row r="115">
      <c r="A115" s="5">
        <v>112.0</v>
      </c>
      <c r="B115" s="10" t="s">
        <v>124</v>
      </c>
      <c r="C115" s="7" t="str">
        <f t="array" ref="C115">INDEX('Svi studenti'!$C$2:$C1001,MATCH(B115, 'Svi studenti'!$B$2:$B1001, 0))</f>
        <v>Катанић, Бранко</v>
      </c>
      <c r="D115" s="8" t="str">
        <f t="array" ref="D115">iferror(iNDEX('Svi studenti'!$G$2:$G1001,MATCH(B115, 'Svi studenti'!$B$2:$B1001, 0)),"---")</f>
        <v>3и2а</v>
      </c>
      <c r="E115" s="9">
        <f t="array" ref="E115">iferror(iNDEX('Prisustvo-Vežbe'!$Q$4:$Q1001,MATCH(B115, 'Prisustvo-Vežbe'!$A$4:$A1001, 0)),"---")</f>
        <v>0</v>
      </c>
      <c r="G115" s="7" t="str">
        <f t="array" ref="G115">iferror(iNDEX('Januar 1'!$AH$5:$AH1001,MATCH(B115, 'Januar 1'!$A$5:$A1001, 0)),"---")</f>
        <v>---</v>
      </c>
      <c r="I115" s="7" t="str">
        <f t="array" ref="I115">iferror(iNDEX('Januar 2'!$AM$5:$AM1001,MATCH(B115, 'Januar 2'!$A$5:$A1001, 0)),"---")</f>
        <v>---</v>
      </c>
      <c r="K115" s="7" t="str">
        <f t="array" ref="K115">iferror(iNDEX('Jun1'!$AI$6:$AI1001,MATCH(B115, 'Jun1'!$A$6:$A1001, 0)),"---")</f>
        <v>---</v>
      </c>
      <c r="M115" s="7" t="str">
        <f t="array" ref="M115">iferror(iNDEX('Jun2'!$AM$6:$AM1001,MATCH(B115, 'Jun2'!$A$6:$A1001, 0)),"---")</f>
        <v>---</v>
      </c>
      <c r="O115" s="7" t="str">
        <f t="array" ref="O115">iferror(iNDEX('Sep1'!$AK$6:$AK1001,MATCH(B115, 'Sep1'!$A$6:$A1001, 0)),"---")</f>
        <v>---</v>
      </c>
      <c r="Q115" s="7" t="str">
        <f t="array" ref="Q115">iferror(iNDEX('Sep2'!$AO$6:$AO1001,MATCH(B115, 'Sep2'!$A$6:$A1001, 0)),"---")</f>
        <v>---</v>
      </c>
      <c r="S115" s="7" t="str">
        <f t="array" ref="S115">iferror(iNDEX(Dodatni!$AJ$6:$AJ1001,MATCH(B115, Dodatni!$A$6:$A1001, 0)),"---")</f>
        <v>---</v>
      </c>
      <c r="U115" s="7" t="str">
        <f t="array" ref="U115">iferror(iNDEX('Sep1-2324'!$AQ$6:$AQ1001,MATCH(B115, 'Sep1-2324'!$A$6:$A1001, 0)),"---")</f>
        <v>---</v>
      </c>
    </row>
    <row r="116">
      <c r="A116" s="5">
        <v>113.0</v>
      </c>
      <c r="B116" s="10" t="s">
        <v>125</v>
      </c>
      <c r="C116" s="7" t="str">
        <f t="array" ref="C116">INDEX('Svi studenti'!$C$2:$C1001,MATCH(B116, 'Svi studenti'!$B$2:$B1001, 0))</f>
        <v>Козић, Славен Арсеније</v>
      </c>
      <c r="D116" s="8" t="str">
        <f t="array" ref="D116">iferror(iNDEX('Svi studenti'!$G$2:$G1001,MATCH(B116, 'Svi studenti'!$B$2:$B1001, 0)),"---")</f>
        <v>3и2б</v>
      </c>
      <c r="E116" s="9">
        <f t="array" ref="E116">iferror(iNDEX('Prisustvo-Vežbe'!$Q$4:$Q1001,MATCH(B116, 'Prisustvo-Vežbe'!$A$4:$A1001, 0)),"---")</f>
        <v>2.5</v>
      </c>
      <c r="G116" s="7" t="str">
        <f t="array" ref="G116">iferror(iNDEX('Januar 1'!$AH$5:$AH1001,MATCH(B116, 'Januar 1'!$A$5:$A1001, 0)),"---")</f>
        <v>---</v>
      </c>
      <c r="I116" s="7" t="str">
        <f t="array" ref="I116">iferror(iNDEX('Januar 2'!$AM$5:$AM1001,MATCH(B116, 'Januar 2'!$A$5:$A1001, 0)),"---")</f>
        <v>---</v>
      </c>
      <c r="K116" s="7" t="str">
        <f t="array" ref="K116">iferror(iNDEX('Jun1'!$AI$6:$AI1001,MATCH(B116, 'Jun1'!$A$6:$A1001, 0)),"---")</f>
        <v>---</v>
      </c>
      <c r="M116" s="7" t="str">
        <f t="array" ref="M116">iferror(iNDEX('Jun2'!$AM$6:$AM1001,MATCH(B116, 'Jun2'!$A$6:$A1001, 0)),"---")</f>
        <v>---</v>
      </c>
      <c r="O116" s="7" t="str">
        <f t="array" ref="O116">iferror(iNDEX('Sep1'!$AK$6:$AK1001,MATCH(B116, 'Sep1'!$A$6:$A1001, 0)),"---")</f>
        <v>---</v>
      </c>
      <c r="Q116" s="7" t="str">
        <f t="array" ref="Q116">iferror(iNDEX('Sep2'!$AO$6:$AO1001,MATCH(B116, 'Sep2'!$A$6:$A1001, 0)),"---")</f>
        <v>---</v>
      </c>
      <c r="S116" s="7" t="str">
        <f t="array" ref="S116">iferror(iNDEX(Dodatni!$AJ$6:$AJ1001,MATCH(B116, Dodatni!$A$6:$A1001, 0)),"---")</f>
        <v>---</v>
      </c>
      <c r="U116" s="7" t="str">
        <f t="array" ref="U116">iferror(iNDEX('Sep1-2324'!$AQ$6:$AQ1001,MATCH(B116, 'Sep1-2324'!$A$6:$A1001, 0)),"---")</f>
        <v>---</v>
      </c>
    </row>
    <row r="117">
      <c r="A117" s="5">
        <v>114.0</v>
      </c>
      <c r="B117" s="10" t="s">
        <v>126</v>
      </c>
      <c r="C117" s="7" t="str">
        <f t="array" ref="C117">INDEX('Svi studenti'!$C$2:$C1001,MATCH(B117, 'Svi studenti'!$B$2:$B1001, 0))</f>
        <v>Костић, Филип</v>
      </c>
      <c r="D117" s="8" t="str">
        <f t="array" ref="D117">iferror(iNDEX('Svi studenti'!$G$2:$G1001,MATCH(B117, 'Svi studenti'!$B$2:$B1001, 0)),"---")</f>
        <v>3и2а</v>
      </c>
      <c r="E117" s="9">
        <f t="array" ref="E117">iferror(iNDEX('Prisustvo-Vežbe'!$Q$4:$Q1001,MATCH(B117, 'Prisustvo-Vežbe'!$A$4:$A1001, 0)),"---")</f>
        <v>0</v>
      </c>
      <c r="G117" s="7" t="str">
        <f t="array" ref="G117">iferror(iNDEX('Januar 1'!$AH$5:$AH1001,MATCH(B117, 'Januar 1'!$A$5:$A1001, 0)),"---")</f>
        <v>---</v>
      </c>
      <c r="I117" s="7">
        <f t="array" ref="I117">iferror(iNDEX('Januar 2'!$AM$5:$AM1001,MATCH(B117, 'Januar 2'!$A$5:$A1001, 0)),"---")</f>
        <v>23</v>
      </c>
      <c r="K117" s="7" t="str">
        <f t="array" ref="K117">iferror(iNDEX('Jun1'!$AI$6:$AI1001,MATCH(B117, 'Jun1'!$A$6:$A1001, 0)),"---")</f>
        <v>---</v>
      </c>
      <c r="M117" s="7" t="str">
        <f t="array" ref="M117">iferror(iNDEX('Jun2'!$AM$6:$AM1001,MATCH(B117, 'Jun2'!$A$6:$A1001, 0)),"---")</f>
        <v>---</v>
      </c>
      <c r="O117" s="7" t="str">
        <f t="array" ref="O117">iferror(iNDEX('Sep1'!$AK$6:$AK1001,MATCH(B117, 'Sep1'!$A$6:$A1001, 0)),"---")</f>
        <v>---</v>
      </c>
      <c r="Q117" s="7" t="str">
        <f t="array" ref="Q117">iferror(iNDEX('Sep2'!$AO$6:$AO1001,MATCH(B117, 'Sep2'!$A$6:$A1001, 0)),"---")</f>
        <v>---</v>
      </c>
      <c r="S117" s="7" t="str">
        <f t="array" ref="S117">iferror(iNDEX(Dodatni!$AJ$6:$AJ1001,MATCH(B117, Dodatni!$A$6:$A1001, 0)),"---")</f>
        <v>---</v>
      </c>
      <c r="U117" s="7" t="str">
        <f t="array" ref="U117">iferror(iNDEX('Sep1-2324'!$AQ$6:$AQ1001,MATCH(B117, 'Sep1-2324'!$A$6:$A1001, 0)),"---")</f>
        <v>---</v>
      </c>
    </row>
    <row r="118">
      <c r="A118" s="5">
        <v>115.0</v>
      </c>
      <c r="B118" s="10" t="s">
        <v>127</v>
      </c>
      <c r="C118" s="7" t="str">
        <f t="array" ref="C118">INDEX('Svi studenti'!$C$2:$C1001,MATCH(B118, 'Svi studenti'!$B$2:$B1001, 0))</f>
        <v>Лазић, Никола</v>
      </c>
      <c r="D118" s="8" t="str">
        <f t="array" ref="D118">iferror(iNDEX('Svi studenti'!$G$2:$G1001,MATCH(B118, 'Svi studenti'!$B$2:$B1001, 0)),"---")</f>
        <v>3и2а</v>
      </c>
      <c r="E118" s="9">
        <f t="array" ref="E118">iferror(iNDEX('Prisustvo-Vežbe'!$Q$4:$Q1001,MATCH(B118, 'Prisustvo-Vežbe'!$A$4:$A1001, 0)),"---")</f>
        <v>5</v>
      </c>
      <c r="G118" s="7" t="str">
        <f t="array" ref="G118">iferror(iNDEX('Januar 1'!$AH$5:$AH1001,MATCH(B118, 'Januar 1'!$A$5:$A1001, 0)),"---")</f>
        <v>---</v>
      </c>
      <c r="I118" s="7" t="str">
        <f t="array" ref="I118">iferror(iNDEX('Januar 2'!$AM$5:$AM1001,MATCH(B118, 'Januar 2'!$A$5:$A1001, 0)),"---")</f>
        <v>---</v>
      </c>
      <c r="K118" s="7" t="str">
        <f t="array" ref="K118">iferror(iNDEX('Jun1'!$AI$6:$AI1001,MATCH(B118, 'Jun1'!$A$6:$A1001, 0)),"---")</f>
        <v>---</v>
      </c>
      <c r="M118" s="7" t="str">
        <f t="array" ref="M118">iferror(iNDEX('Jun2'!$AM$6:$AM1001,MATCH(B118, 'Jun2'!$A$6:$A1001, 0)),"---")</f>
        <v>---</v>
      </c>
      <c r="O118" s="7" t="str">
        <f t="array" ref="O118">iferror(iNDEX('Sep1'!$AK$6:$AK1001,MATCH(B118, 'Sep1'!$A$6:$A1001, 0)),"---")</f>
        <v>---</v>
      </c>
      <c r="Q118" s="7" t="str">
        <f t="array" ref="Q118">iferror(iNDEX('Sep2'!$AO$6:$AO1001,MATCH(B118, 'Sep2'!$A$6:$A1001, 0)),"---")</f>
        <v>---</v>
      </c>
      <c r="S118" s="7" t="str">
        <f t="array" ref="S118">iferror(iNDEX(Dodatni!$AJ$6:$AJ1001,MATCH(B118, Dodatni!$A$6:$A1001, 0)),"---")</f>
        <v>---</v>
      </c>
      <c r="U118" s="7" t="str">
        <f t="array" ref="U118">iferror(iNDEX('Sep1-2324'!$AQ$6:$AQ1001,MATCH(B118, 'Sep1-2324'!$A$6:$A1001, 0)),"---")</f>
        <v>---</v>
      </c>
    </row>
    <row r="119">
      <c r="A119" s="5">
        <v>116.0</v>
      </c>
      <c r="B119" s="10" t="s">
        <v>128</v>
      </c>
      <c r="C119" s="7" t="str">
        <f t="array" ref="C119">INDEX('Svi studenti'!$C$2:$C1001,MATCH(B119, 'Svi studenti'!$B$2:$B1001, 0))</f>
        <v>Мандић, Анастасија</v>
      </c>
      <c r="D119" s="8" t="str">
        <f t="array" ref="D119">iferror(iNDEX('Svi studenti'!$G$2:$G1001,MATCH(B119, 'Svi studenti'!$B$2:$B1001, 0)),"---")</f>
        <v>3и2б</v>
      </c>
      <c r="E119" s="9">
        <f t="array" ref="E119">iferror(iNDEX('Prisustvo-Vežbe'!$Q$4:$Q1001,MATCH(B119, 'Prisustvo-Vežbe'!$A$4:$A1001, 0)),"---")</f>
        <v>5</v>
      </c>
      <c r="G119" s="7">
        <f t="array" ref="G119">iferror(iNDEX('Januar 1'!$AH$5:$AH1001,MATCH(B119, 'Januar 1'!$A$5:$A1001, 0)),"---")</f>
        <v>11.5</v>
      </c>
      <c r="I119" s="7">
        <f t="array" ref="I119">iferror(iNDEX('Januar 2'!$AM$5:$AM1001,MATCH(B119, 'Januar 2'!$A$5:$A1001, 0)),"---")</f>
        <v>38</v>
      </c>
      <c r="K119" s="7" t="str">
        <f t="array" ref="K119">iferror(iNDEX('Jun1'!$AI$6:$AI1001,MATCH(B119, 'Jun1'!$A$6:$A1001, 0)),"---")</f>
        <v>---</v>
      </c>
      <c r="M119" s="7" t="str">
        <f t="array" ref="M119">iferror(iNDEX('Jun2'!$AM$6:$AM1001,MATCH(B119, 'Jun2'!$A$6:$A1001, 0)),"---")</f>
        <v>---</v>
      </c>
      <c r="O119" s="7" t="str">
        <f t="array" ref="O119">iferror(iNDEX('Sep1'!$AK$6:$AK1001,MATCH(B119, 'Sep1'!$A$6:$A1001, 0)),"---")</f>
        <v>---</v>
      </c>
      <c r="Q119" s="7" t="str">
        <f t="array" ref="Q119">iferror(iNDEX('Sep2'!$AO$6:$AO1001,MATCH(B119, 'Sep2'!$A$6:$A1001, 0)),"---")</f>
        <v>---</v>
      </c>
      <c r="S119" s="7" t="str">
        <f t="array" ref="S119">iferror(iNDEX(Dodatni!$AJ$6:$AJ1001,MATCH(B119, Dodatni!$A$6:$A1001, 0)),"---")</f>
        <v>---</v>
      </c>
      <c r="U119" s="7" t="str">
        <f t="array" ref="U119">iferror(iNDEX('Sep1-2324'!$AQ$6:$AQ1001,MATCH(B119, 'Sep1-2324'!$A$6:$A1001, 0)),"---")</f>
        <v>---</v>
      </c>
    </row>
    <row r="120">
      <c r="A120" s="5">
        <v>117.0</v>
      </c>
      <c r="B120" s="10" t="s">
        <v>129</v>
      </c>
      <c r="C120" s="7" t="str">
        <f t="array" ref="C120">INDEX('Svi studenti'!$C$2:$C1001,MATCH(B120, 'Svi studenti'!$B$2:$B1001, 0))</f>
        <v>Маринковић, Огњен</v>
      </c>
      <c r="D120" s="8" t="str">
        <f t="array" ref="D120">iferror(iNDEX('Svi studenti'!$G$2:$G1001,MATCH(B120, 'Svi studenti'!$B$2:$B1001, 0)),"---")</f>
        <v>3и2а</v>
      </c>
      <c r="E120" s="11">
        <v>0.0</v>
      </c>
      <c r="G120" s="7" t="str">
        <f t="array" ref="G120">iferror(iNDEX('Januar 1'!$AH$5:$AH1001,MATCH(B120, 'Januar 1'!$A$5:$A1001, 0)),"---")</f>
        <v>---</v>
      </c>
      <c r="I120" s="7">
        <f t="array" ref="I120">iferror(iNDEX('Januar 2'!$AM$5:$AM1001,MATCH(B120, 'Januar 2'!$A$5:$A1001, 0)),"---")</f>
        <v>18</v>
      </c>
      <c r="K120" s="7">
        <f t="array" ref="K120">iferror(iNDEX('Jun1'!$AI$6:$AI1001,MATCH(B120, 'Jun1'!$A$6:$A1001, 0)),"---")</f>
        <v>14.5</v>
      </c>
      <c r="M120" s="7" t="str">
        <f t="array" ref="M120">iferror(iNDEX('Jun2'!$AM$6:$AM1001,MATCH(B120, 'Jun2'!$A$6:$A1001, 0)),"---")</f>
        <v>---</v>
      </c>
      <c r="O120" s="7" t="str">
        <f t="array" ref="O120">iferror(iNDEX('Sep1'!$AK$6:$AK1001,MATCH(B120, 'Sep1'!$A$6:$A1001, 0)),"---")</f>
        <v>---</v>
      </c>
      <c r="Q120" s="7" t="str">
        <f t="array" ref="Q120">iferror(iNDEX('Sep2'!$AO$6:$AO1001,MATCH(B120, 'Sep2'!$A$6:$A1001, 0)),"---")</f>
        <v>---</v>
      </c>
      <c r="S120" s="7" t="str">
        <f t="array" ref="S120">iferror(iNDEX(Dodatni!$AJ$6:$AJ1001,MATCH(B120, Dodatni!$A$6:$A1001, 0)),"---")</f>
        <v>---</v>
      </c>
      <c r="U120" s="7" t="str">
        <f t="array" ref="U120">iferror(iNDEX('Sep1-2324'!$AQ$6:$AQ1001,MATCH(B120, 'Sep1-2324'!$A$6:$A1001, 0)),"---")</f>
        <v>---</v>
      </c>
    </row>
    <row r="121">
      <c r="A121" s="5">
        <v>118.0</v>
      </c>
      <c r="B121" s="10" t="s">
        <v>130</v>
      </c>
      <c r="C121" s="7" t="str">
        <f t="array" ref="C121">INDEX('Svi studenti'!$C$2:$C1001,MATCH(B121, 'Svi studenti'!$B$2:$B1001, 0))</f>
        <v>Марковић, Алекса</v>
      </c>
      <c r="D121" s="8" t="str">
        <f t="array" ref="D121">iferror(iNDEX('Svi studenti'!$G$2:$G1001,MATCH(B121, 'Svi studenti'!$B$2:$B1001, 0)),"---")</f>
        <v>3и2б</v>
      </c>
      <c r="E121" s="9">
        <f t="array" ref="E121">iferror(iNDEX('Prisustvo-Vežbe'!$Q$4:$Q1001,MATCH(B121, 'Prisustvo-Vežbe'!$A$4:$A1001, 0)),"---")</f>
        <v>0</v>
      </c>
      <c r="G121" s="7" t="str">
        <f t="array" ref="G121">iferror(iNDEX('Januar 1'!$AH$5:$AH1001,MATCH(B121, 'Januar 1'!$A$5:$A1001, 0)),"---")</f>
        <v>---</v>
      </c>
      <c r="I121" s="7" t="str">
        <f t="array" ref="I121">iferror(iNDEX('Januar 2'!$AM$5:$AM1001,MATCH(B121, 'Januar 2'!$A$5:$A1001, 0)),"---")</f>
        <v>---</v>
      </c>
      <c r="K121" s="7" t="str">
        <f t="array" ref="K121">iferror(iNDEX('Jun1'!$AI$6:$AI1001,MATCH(B121, 'Jun1'!$A$6:$A1001, 0)),"---")</f>
        <v>---</v>
      </c>
      <c r="M121" s="7" t="str">
        <f t="array" ref="M121">iferror(iNDEX('Jun2'!$AM$6:$AM1001,MATCH(B121, 'Jun2'!$A$6:$A1001, 0)),"---")</f>
        <v>---</v>
      </c>
      <c r="O121" s="7" t="str">
        <f t="array" ref="O121">iferror(iNDEX('Sep1'!$AK$6:$AK1001,MATCH(B121, 'Sep1'!$A$6:$A1001, 0)),"---")</f>
        <v>---</v>
      </c>
      <c r="Q121" s="7" t="str">
        <f t="array" ref="Q121">iferror(iNDEX('Sep2'!$AO$6:$AO1001,MATCH(B121, 'Sep2'!$A$6:$A1001, 0)),"---")</f>
        <v>---</v>
      </c>
      <c r="S121" s="7" t="str">
        <f t="array" ref="S121">iferror(iNDEX(Dodatni!$AJ$6:$AJ1001,MATCH(B121, Dodatni!$A$6:$A1001, 0)),"---")</f>
        <v>---</v>
      </c>
      <c r="U121" s="7" t="str">
        <f t="array" ref="U121">iferror(iNDEX('Sep1-2324'!$AQ$6:$AQ1001,MATCH(B121, 'Sep1-2324'!$A$6:$A1001, 0)),"---")</f>
        <v>---</v>
      </c>
    </row>
    <row r="122">
      <c r="A122" s="5">
        <v>119.0</v>
      </c>
      <c r="B122" s="10" t="s">
        <v>131</v>
      </c>
      <c r="C122" s="7" t="str">
        <f t="array" ref="C122">INDEX('Svi studenti'!$C$2:$C1001,MATCH(B122, 'Svi studenti'!$B$2:$B1001, 0))</f>
        <v>Марковић, Бранка</v>
      </c>
      <c r="D122" s="8" t="str">
        <f t="array" ref="D122">iferror(iNDEX('Svi studenti'!$G$2:$G1001,MATCH(B122, 'Svi studenti'!$B$2:$B1001, 0)),"---")</f>
        <v>3и2а</v>
      </c>
      <c r="E122" s="9">
        <f t="array" ref="E122">iferror(iNDEX('Prisustvo-Vežbe'!$Q$4:$Q1001,MATCH(B122, 'Prisustvo-Vežbe'!$A$4:$A1001, 0)),"---")</f>
        <v>2</v>
      </c>
      <c r="G122" s="7" t="str">
        <f t="array" ref="G122">iferror(iNDEX('Januar 1'!$AH$5:$AH1001,MATCH(B122, 'Januar 1'!$A$5:$A1001, 0)),"---")</f>
        <v>---</v>
      </c>
      <c r="I122" s="7" t="str">
        <f t="array" ref="I122">iferror(iNDEX('Januar 2'!$AM$5:$AM1001,MATCH(B122, 'Januar 2'!$A$5:$A1001, 0)),"---")</f>
        <v>---</v>
      </c>
      <c r="K122" s="7" t="str">
        <f t="array" ref="K122">iferror(iNDEX('Jun1'!$AI$6:$AI1001,MATCH(B122, 'Jun1'!$A$6:$A1001, 0)),"---")</f>
        <v>---</v>
      </c>
      <c r="M122" s="7" t="str">
        <f t="array" ref="M122">iferror(iNDEX('Jun2'!$AM$6:$AM1001,MATCH(B122, 'Jun2'!$A$6:$A1001, 0)),"---")</f>
        <v>---</v>
      </c>
      <c r="O122" s="7" t="str">
        <f t="array" ref="O122">iferror(iNDEX('Sep1'!$AK$6:$AK1001,MATCH(B122, 'Sep1'!$A$6:$A1001, 0)),"---")</f>
        <v>---</v>
      </c>
      <c r="Q122" s="7" t="str">
        <f t="array" ref="Q122">iferror(iNDEX('Sep2'!$AO$6:$AO1001,MATCH(B122, 'Sep2'!$A$6:$A1001, 0)),"---")</f>
        <v>---</v>
      </c>
      <c r="S122" s="7" t="str">
        <f t="array" ref="S122">iferror(iNDEX(Dodatni!$AJ$6:$AJ1001,MATCH(B122, Dodatni!$A$6:$A1001, 0)),"---")</f>
        <v>---</v>
      </c>
      <c r="U122" s="7" t="str">
        <f t="array" ref="U122">iferror(iNDEX('Sep1-2324'!$AQ$6:$AQ1001,MATCH(B122, 'Sep1-2324'!$A$6:$A1001, 0)),"---")</f>
        <v>---</v>
      </c>
    </row>
    <row r="123">
      <c r="A123" s="5">
        <v>120.0</v>
      </c>
      <c r="B123" s="10" t="s">
        <v>132</v>
      </c>
      <c r="C123" s="7" t="str">
        <f t="array" ref="C123">INDEX('Svi studenti'!$C$2:$C1001,MATCH(B123, 'Svi studenti'!$B$2:$B1001, 0))</f>
        <v>Марковић, Мина</v>
      </c>
      <c r="D123" s="8" t="str">
        <f t="array" ref="D123">iferror(iNDEX('Svi studenti'!$G$2:$G1001,MATCH(B123, 'Svi studenti'!$B$2:$B1001, 0)),"---")</f>
        <v>3и2а</v>
      </c>
      <c r="E123" s="9">
        <f t="array" ref="E123">iferror(iNDEX('Prisustvo-Vežbe'!$Q$4:$Q1001,MATCH(B123, 'Prisustvo-Vežbe'!$A$4:$A1001, 0)),"---")</f>
        <v>4.5</v>
      </c>
      <c r="G123" s="7" t="str">
        <f t="array" ref="G123">iferror(iNDEX('Januar 1'!$AH$5:$AH1001,MATCH(B123, 'Januar 1'!$A$5:$A1001, 0)),"---")</f>
        <v>---</v>
      </c>
      <c r="I123" s="7" t="str">
        <f t="array" ref="I123">iferror(iNDEX('Januar 2'!$AM$5:$AM1001,MATCH(B123, 'Januar 2'!$A$5:$A1001, 0)),"---")</f>
        <v>---</v>
      </c>
      <c r="K123" s="7" t="str">
        <f t="array" ref="K123">iferror(iNDEX('Jun1'!$AI$6:$AI1001,MATCH(B123, 'Jun1'!$A$6:$A1001, 0)),"---")</f>
        <v>---</v>
      </c>
      <c r="M123" s="7" t="str">
        <f t="array" ref="M123">iferror(iNDEX('Jun2'!$AM$6:$AM1001,MATCH(B123, 'Jun2'!$A$6:$A1001, 0)),"---")</f>
        <v>---</v>
      </c>
      <c r="O123" s="7" t="str">
        <f t="array" ref="O123">iferror(iNDEX('Sep1'!$AK$6:$AK1001,MATCH(B123, 'Sep1'!$A$6:$A1001, 0)),"---")</f>
        <v>---</v>
      </c>
      <c r="Q123" s="7" t="str">
        <f t="array" ref="Q123">iferror(iNDEX('Sep2'!$AO$6:$AO1001,MATCH(B123, 'Sep2'!$A$6:$A1001, 0)),"---")</f>
        <v>---</v>
      </c>
      <c r="S123" s="7" t="str">
        <f t="array" ref="S123">iferror(iNDEX(Dodatni!$AJ$6:$AJ1001,MATCH(B123, Dodatni!$A$6:$A1001, 0)),"---")</f>
        <v>---</v>
      </c>
      <c r="U123" s="7" t="str">
        <f t="array" ref="U123">iferror(iNDEX('Sep1-2324'!$AQ$6:$AQ1001,MATCH(B123, 'Sep1-2324'!$A$6:$A1001, 0)),"---")</f>
        <v>---</v>
      </c>
    </row>
    <row r="124">
      <c r="A124" s="5">
        <v>121.0</v>
      </c>
      <c r="B124" s="10" t="s">
        <v>133</v>
      </c>
      <c r="C124" s="7" t="str">
        <f t="array" ref="C124">INDEX('Svi studenti'!$C$2:$C1001,MATCH(B124, 'Svi studenti'!$B$2:$B1001, 0))</f>
        <v>Марковић, Михаило</v>
      </c>
      <c r="D124" s="8" t="str">
        <f t="array" ref="D124">iferror(iNDEX('Svi studenti'!$G$2:$G1001,MATCH(B124, 'Svi studenti'!$B$2:$B1001, 0)),"---")</f>
        <v>3и2а</v>
      </c>
      <c r="E124" s="9">
        <f t="array" ref="E124">iferror(iNDEX('Prisustvo-Vežbe'!$Q$4:$Q1001,MATCH(B124, 'Prisustvo-Vežbe'!$A$4:$A1001, 0)),"---")</f>
        <v>4</v>
      </c>
      <c r="G124" s="7" t="str">
        <f t="array" ref="G124">iferror(iNDEX('Januar 1'!$AH$5:$AH1001,MATCH(B124, 'Januar 1'!$A$5:$A1001, 0)),"---")</f>
        <v>---</v>
      </c>
      <c r="I124" s="7">
        <f t="array" ref="I124">iferror(iNDEX('Januar 2'!$AM$5:$AM1001,MATCH(B124, 'Januar 2'!$A$5:$A1001, 0)),"---")</f>
        <v>35</v>
      </c>
      <c r="K124" s="7" t="str">
        <f t="array" ref="K124">iferror(iNDEX('Jun1'!$AI$6:$AI1001,MATCH(B124, 'Jun1'!$A$6:$A1001, 0)),"---")</f>
        <v>---</v>
      </c>
      <c r="M124" s="7" t="str">
        <f t="array" ref="M124">iferror(iNDEX('Jun2'!$AM$6:$AM1001,MATCH(B124, 'Jun2'!$A$6:$A1001, 0)),"---")</f>
        <v>---</v>
      </c>
      <c r="O124" s="7" t="str">
        <f t="array" ref="O124">iferror(iNDEX('Sep1'!$AK$6:$AK1001,MATCH(B124, 'Sep1'!$A$6:$A1001, 0)),"---")</f>
        <v>---</v>
      </c>
      <c r="Q124" s="7" t="str">
        <f t="array" ref="Q124">iferror(iNDEX('Sep2'!$AO$6:$AO1001,MATCH(B124, 'Sep2'!$A$6:$A1001, 0)),"---")</f>
        <v>---</v>
      </c>
      <c r="S124" s="7" t="str">
        <f t="array" ref="S124">iferror(iNDEX(Dodatni!$AJ$6:$AJ1001,MATCH(B124, Dodatni!$A$6:$A1001, 0)),"---")</f>
        <v>---</v>
      </c>
      <c r="U124" s="7" t="str">
        <f t="array" ref="U124">iferror(iNDEX('Sep1-2324'!$AQ$6:$AQ1001,MATCH(B124, 'Sep1-2324'!$A$6:$A1001, 0)),"---")</f>
        <v>---</v>
      </c>
    </row>
    <row r="125">
      <c r="A125" s="5">
        <v>122.0</v>
      </c>
      <c r="B125" s="10" t="s">
        <v>134</v>
      </c>
      <c r="C125" s="7" t="str">
        <f t="array" ref="C125">INDEX('Svi studenti'!$C$2:$C1001,MATCH(B125, 'Svi studenti'!$B$2:$B1001, 0))</f>
        <v>Мијаиловић, Лука</v>
      </c>
      <c r="D125" s="8" t="str">
        <f t="array" ref="D125">iferror(iNDEX('Svi studenti'!$G$2:$G1001,MATCH(B125, 'Svi studenti'!$B$2:$B1001, 0)),"---")</f>
        <v>3и2б</v>
      </c>
      <c r="E125" s="9">
        <f t="array" ref="E125">iferror(iNDEX('Prisustvo-Vežbe'!$Q$4:$Q1001,MATCH(B125, 'Prisustvo-Vežbe'!$A$4:$A1001, 0)),"---")</f>
        <v>5</v>
      </c>
      <c r="G125" s="7">
        <f t="array" ref="G125">iferror(iNDEX('Januar 1'!$AH$5:$AH1001,MATCH(B125, 'Januar 1'!$A$5:$A1001, 0)),"---")</f>
        <v>17</v>
      </c>
      <c r="I125" s="7">
        <f t="array" ref="I125">iferror(iNDEX('Januar 2'!$AM$5:$AM1001,MATCH(B125, 'Januar 2'!$A$5:$A1001, 0)),"---")</f>
        <v>18</v>
      </c>
      <c r="K125" s="7" t="str">
        <f t="array" ref="K125">iferror(iNDEX('Jun1'!$AI$6:$AI1001,MATCH(B125, 'Jun1'!$A$6:$A1001, 0)),"---")</f>
        <v>---</v>
      </c>
      <c r="M125" s="7" t="str">
        <f t="array" ref="M125">iferror(iNDEX('Jun2'!$AM$6:$AM1001,MATCH(B125, 'Jun2'!$A$6:$A1001, 0)),"---")</f>
        <v>---</v>
      </c>
      <c r="O125" s="7" t="str">
        <f t="array" ref="O125">iferror(iNDEX('Sep1'!$AK$6:$AK1001,MATCH(B125, 'Sep1'!$A$6:$A1001, 0)),"---")</f>
        <v>---</v>
      </c>
      <c r="Q125" s="7" t="str">
        <f t="array" ref="Q125">iferror(iNDEX('Sep2'!$AO$6:$AO1001,MATCH(B125, 'Sep2'!$A$6:$A1001, 0)),"---")</f>
        <v>---</v>
      </c>
      <c r="S125" s="7" t="str">
        <f t="array" ref="S125">iferror(iNDEX(Dodatni!$AJ$6:$AJ1001,MATCH(B125, Dodatni!$A$6:$A1001, 0)),"---")</f>
        <v>---</v>
      </c>
      <c r="U125" s="7" t="str">
        <f t="array" ref="U125">iferror(iNDEX('Sep1-2324'!$AQ$6:$AQ1001,MATCH(B125, 'Sep1-2324'!$A$6:$A1001, 0)),"---")</f>
        <v>---</v>
      </c>
    </row>
    <row r="126">
      <c r="A126" s="5">
        <v>123.0</v>
      </c>
      <c r="B126" s="10" t="s">
        <v>135</v>
      </c>
      <c r="C126" s="7" t="str">
        <f t="array" ref="C126">INDEX('Svi studenti'!$C$2:$C1001,MATCH(B126, 'Svi studenti'!$B$2:$B1001, 0))</f>
        <v>Мијаиловић, Сава</v>
      </c>
      <c r="D126" s="8" t="str">
        <f t="array" ref="D126">iferror(iNDEX('Svi studenti'!$G$2:$G1001,MATCH(B126, 'Svi studenti'!$B$2:$B1001, 0)),"---")</f>
        <v>3и2б</v>
      </c>
      <c r="E126" s="9">
        <f t="array" ref="E126">iferror(iNDEX('Prisustvo-Vežbe'!$Q$4:$Q1001,MATCH(B126, 'Prisustvo-Vežbe'!$A$4:$A1001, 0)),"---")</f>
        <v>0</v>
      </c>
      <c r="G126" s="7" t="str">
        <f t="array" ref="G126">iferror(iNDEX('Januar 1'!$AH$5:$AH1001,MATCH(B126, 'Januar 1'!$A$5:$A1001, 0)),"---")</f>
        <v>---</v>
      </c>
      <c r="I126" s="7" t="str">
        <f t="array" ref="I126">iferror(iNDEX('Januar 2'!$AM$5:$AM1001,MATCH(B126, 'Januar 2'!$A$5:$A1001, 0)),"---")</f>
        <v>---</v>
      </c>
      <c r="K126" s="7" t="str">
        <f t="array" ref="K126">iferror(iNDEX('Jun1'!$AI$6:$AI1001,MATCH(B126, 'Jun1'!$A$6:$A1001, 0)),"---")</f>
        <v>---</v>
      </c>
      <c r="M126" s="7" t="str">
        <f t="array" ref="M126">iferror(iNDEX('Jun2'!$AM$6:$AM1001,MATCH(B126, 'Jun2'!$A$6:$A1001, 0)),"---")</f>
        <v>---</v>
      </c>
      <c r="O126" s="7" t="str">
        <f t="array" ref="O126">iferror(iNDEX('Sep1'!$AK$6:$AK1001,MATCH(B126, 'Sep1'!$A$6:$A1001, 0)),"---")</f>
        <v>---</v>
      </c>
      <c r="Q126" s="7" t="str">
        <f t="array" ref="Q126">iferror(iNDEX('Sep2'!$AO$6:$AO1001,MATCH(B126, 'Sep2'!$A$6:$A1001, 0)),"---")</f>
        <v>---</v>
      </c>
      <c r="S126" s="7" t="str">
        <f t="array" ref="S126">iferror(iNDEX(Dodatni!$AJ$6:$AJ1001,MATCH(B126, Dodatni!$A$6:$A1001, 0)),"---")</f>
        <v>---</v>
      </c>
      <c r="U126" s="7" t="str">
        <f t="array" ref="U126">iferror(iNDEX('Sep1-2324'!$AQ$6:$AQ1001,MATCH(B126, 'Sep1-2324'!$A$6:$A1001, 0)),"---")</f>
        <v>---</v>
      </c>
    </row>
    <row r="127">
      <c r="A127" s="5">
        <v>124.0</v>
      </c>
      <c r="B127" s="10" t="s">
        <v>136</v>
      </c>
      <c r="C127" s="7" t="str">
        <f t="array" ref="C127">INDEX('Svi studenti'!$C$2:$C1001,MATCH(B127, 'Svi studenti'!$B$2:$B1001, 0))</f>
        <v>Миловановић, Андријана</v>
      </c>
      <c r="D127" s="8" t="str">
        <f t="array" ref="D127">iferror(iNDEX('Svi studenti'!$G$2:$G1001,MATCH(B127, 'Svi studenti'!$B$2:$B1001, 0)),"---")</f>
        <v>3и2б</v>
      </c>
      <c r="E127" s="9">
        <f t="array" ref="E127">iferror(iNDEX('Prisustvo-Vežbe'!$Q$4:$Q1001,MATCH(B127, 'Prisustvo-Vežbe'!$A$4:$A1001, 0)),"---")</f>
        <v>0</v>
      </c>
      <c r="G127" s="7" t="str">
        <f t="array" ref="G127">iferror(iNDEX('Januar 1'!$AH$5:$AH1001,MATCH(B127, 'Januar 1'!$A$5:$A1001, 0)),"---")</f>
        <v>---</v>
      </c>
      <c r="I127" s="7" t="str">
        <f t="array" ref="I127">iferror(iNDEX('Januar 2'!$AM$5:$AM1001,MATCH(B127, 'Januar 2'!$A$5:$A1001, 0)),"---")</f>
        <v>---</v>
      </c>
      <c r="K127" s="7" t="str">
        <f t="array" ref="K127">iferror(iNDEX('Jun1'!$AI$6:$AI1001,MATCH(B127, 'Jun1'!$A$6:$A1001, 0)),"---")</f>
        <v>---</v>
      </c>
      <c r="M127" s="7" t="str">
        <f t="array" ref="M127">iferror(iNDEX('Jun2'!$AM$6:$AM1001,MATCH(B127, 'Jun2'!$A$6:$A1001, 0)),"---")</f>
        <v>---</v>
      </c>
      <c r="O127" s="7" t="str">
        <f t="array" ref="O127">iferror(iNDEX('Sep1'!$AK$6:$AK1001,MATCH(B127, 'Sep1'!$A$6:$A1001, 0)),"---")</f>
        <v>---</v>
      </c>
      <c r="Q127" s="7" t="str">
        <f t="array" ref="Q127">iferror(iNDEX('Sep2'!$AO$6:$AO1001,MATCH(B127, 'Sep2'!$A$6:$A1001, 0)),"---")</f>
        <v>---</v>
      </c>
      <c r="S127" s="7" t="str">
        <f t="array" ref="S127">iferror(iNDEX(Dodatni!$AJ$6:$AJ1001,MATCH(B127, Dodatni!$A$6:$A1001, 0)),"---")</f>
        <v>---</v>
      </c>
      <c r="U127" s="7" t="str">
        <f t="array" ref="U127">iferror(iNDEX('Sep1-2324'!$AQ$6:$AQ1001,MATCH(B127, 'Sep1-2324'!$A$6:$A1001, 0)),"---")</f>
        <v>---</v>
      </c>
    </row>
    <row r="128">
      <c r="A128" s="5">
        <v>125.0</v>
      </c>
      <c r="B128" s="10" t="s">
        <v>137</v>
      </c>
      <c r="C128" s="7" t="str">
        <f t="array" ref="C128">INDEX('Svi studenti'!$C$2:$C1001,MATCH(B128, 'Svi studenti'!$B$2:$B1001, 0))</f>
        <v>Миловановић, Петар</v>
      </c>
      <c r="D128" s="8" t="str">
        <f t="array" ref="D128">iferror(iNDEX('Svi studenti'!$G$2:$G1001,MATCH(B128, 'Svi studenti'!$B$2:$B1001, 0)),"---")</f>
        <v>3и2б</v>
      </c>
      <c r="E128" s="9">
        <f t="array" ref="E128">iferror(iNDEX('Prisustvo-Vežbe'!$Q$4:$Q1001,MATCH(B128, 'Prisustvo-Vežbe'!$A$4:$A1001, 0)),"---")</f>
        <v>2</v>
      </c>
      <c r="G128" s="7" t="str">
        <f t="array" ref="G128">iferror(iNDEX('Januar 1'!$AH$5:$AH1001,MATCH(B128, 'Januar 1'!$A$5:$A1001, 0)),"---")</f>
        <v>---</v>
      </c>
      <c r="I128" s="7" t="str">
        <f t="array" ref="I128">iferror(iNDEX('Januar 2'!$AM$5:$AM1001,MATCH(B128, 'Januar 2'!$A$5:$A1001, 0)),"---")</f>
        <v>---</v>
      </c>
      <c r="K128" s="7" t="str">
        <f t="array" ref="K128">iferror(iNDEX('Jun1'!$AI$6:$AI1001,MATCH(B128, 'Jun1'!$A$6:$A1001, 0)),"---")</f>
        <v>---</v>
      </c>
      <c r="M128" s="7" t="str">
        <f t="array" ref="M128">iferror(iNDEX('Jun2'!$AM$6:$AM1001,MATCH(B128, 'Jun2'!$A$6:$A1001, 0)),"---")</f>
        <v>---</v>
      </c>
      <c r="O128" s="7" t="str">
        <f t="array" ref="O128">iferror(iNDEX('Sep1'!$AK$6:$AK1001,MATCH(B128, 'Sep1'!$A$6:$A1001, 0)),"---")</f>
        <v>---</v>
      </c>
      <c r="Q128" s="7" t="str">
        <f t="array" ref="Q128">iferror(iNDEX('Sep2'!$AO$6:$AO1001,MATCH(B128, 'Sep2'!$A$6:$A1001, 0)),"---")</f>
        <v>---</v>
      </c>
      <c r="S128" s="7" t="str">
        <f t="array" ref="S128">iferror(iNDEX(Dodatni!$AJ$6:$AJ1001,MATCH(B128, Dodatni!$A$6:$A1001, 0)),"---")</f>
        <v>---</v>
      </c>
      <c r="U128" s="7" t="str">
        <f t="array" ref="U128">iferror(iNDEX('Sep1-2324'!$AQ$6:$AQ1001,MATCH(B128, 'Sep1-2324'!$A$6:$A1001, 0)),"---")</f>
        <v>---</v>
      </c>
    </row>
    <row r="129">
      <c r="A129" s="5">
        <v>126.0</v>
      </c>
      <c r="B129" s="10" t="s">
        <v>138</v>
      </c>
      <c r="C129" s="7" t="str">
        <f t="array" ref="C129">INDEX('Svi studenti'!$C$2:$C1001,MATCH(B129, 'Svi studenti'!$B$2:$B1001, 0))</f>
        <v>Милошевић, Ана</v>
      </c>
      <c r="D129" s="8" t="str">
        <f t="array" ref="D129">iferror(iNDEX('Svi studenti'!$G$2:$G1001,MATCH(B129, 'Svi studenti'!$B$2:$B1001, 0)),"---")</f>
        <v>3и2б</v>
      </c>
      <c r="E129" s="9">
        <f t="array" ref="E129">iferror(iNDEX('Prisustvo-Vežbe'!$Q$4:$Q1001,MATCH(B129, 'Prisustvo-Vežbe'!$A$4:$A1001, 0)),"---")</f>
        <v>2.5</v>
      </c>
      <c r="G129" s="7" t="str">
        <f t="array" ref="G129">iferror(iNDEX('Januar 1'!$AH$5:$AH1001,MATCH(B129, 'Januar 1'!$A$5:$A1001, 0)),"---")</f>
        <v>---</v>
      </c>
      <c r="I129" s="7" t="str">
        <f t="array" ref="I129">iferror(iNDEX('Januar 2'!$AM$5:$AM1001,MATCH(B129, 'Januar 2'!$A$5:$A1001, 0)),"---")</f>
        <v>---</v>
      </c>
      <c r="K129" s="7" t="str">
        <f t="array" ref="K129">iferror(iNDEX('Jun1'!$AI$6:$AI1001,MATCH(B129, 'Jun1'!$A$6:$A1001, 0)),"---")</f>
        <v>---</v>
      </c>
      <c r="M129" s="7" t="str">
        <f t="array" ref="M129">iferror(iNDEX('Jun2'!$AM$6:$AM1001,MATCH(B129, 'Jun2'!$A$6:$A1001, 0)),"---")</f>
        <v>---</v>
      </c>
      <c r="O129" s="7" t="str">
        <f t="array" ref="O129">iferror(iNDEX('Sep1'!$AK$6:$AK1001,MATCH(B129, 'Sep1'!$A$6:$A1001, 0)),"---")</f>
        <v>---</v>
      </c>
      <c r="Q129" s="7" t="str">
        <f t="array" ref="Q129">iferror(iNDEX('Sep2'!$AO$6:$AO1001,MATCH(B129, 'Sep2'!$A$6:$A1001, 0)),"---")</f>
        <v>---</v>
      </c>
      <c r="S129" s="7" t="str">
        <f t="array" ref="S129">iferror(iNDEX(Dodatni!$AJ$6:$AJ1001,MATCH(B129, Dodatni!$A$6:$A1001, 0)),"---")</f>
        <v>---</v>
      </c>
      <c r="U129" s="7" t="str">
        <f t="array" ref="U129">iferror(iNDEX('Sep1-2324'!$AQ$6:$AQ1001,MATCH(B129, 'Sep1-2324'!$A$6:$A1001, 0)),"---")</f>
        <v>---</v>
      </c>
    </row>
    <row r="130">
      <c r="A130" s="5">
        <v>127.0</v>
      </c>
      <c r="B130" s="10" t="s">
        <v>139</v>
      </c>
      <c r="C130" s="7" t="str">
        <f t="array" ref="C130">INDEX('Svi studenti'!$C$2:$C1001,MATCH(B130, 'Svi studenti'!$B$2:$B1001, 0))</f>
        <v>Митровић, Александар</v>
      </c>
      <c r="D130" s="8" t="str">
        <f t="array" ref="D130">iferror(iNDEX('Svi studenti'!$G$2:$G1001,MATCH(B130, 'Svi studenti'!$B$2:$B1001, 0)),"---")</f>
        <v>3и2а</v>
      </c>
      <c r="E130" s="9">
        <f t="array" ref="E130">iferror(iNDEX('Prisustvo-Vežbe'!$Q$4:$Q1001,MATCH(B130, 'Prisustvo-Vežbe'!$A$4:$A1001, 0)),"---")</f>
        <v>5</v>
      </c>
      <c r="G130" s="7">
        <f t="array" ref="G130">iferror(iNDEX('Januar 1'!$AH$5:$AH1001,MATCH(B130, 'Januar 1'!$A$5:$A1001, 0)),"---")</f>
        <v>36</v>
      </c>
      <c r="I130" s="7" t="str">
        <f t="array" ref="I130">iferror(iNDEX('Januar 2'!$AM$5:$AM1001,MATCH(B130, 'Januar 2'!$A$5:$A1001, 0)),"---")</f>
        <v>---</v>
      </c>
      <c r="K130" s="7" t="str">
        <f t="array" ref="K130">iferror(iNDEX('Jun1'!$AI$6:$AI1001,MATCH(B130, 'Jun1'!$A$6:$A1001, 0)),"---")</f>
        <v>---</v>
      </c>
      <c r="M130" s="7" t="str">
        <f t="array" ref="M130">iferror(iNDEX('Jun2'!$AM$6:$AM1001,MATCH(B130, 'Jun2'!$A$6:$A1001, 0)),"---")</f>
        <v>---</v>
      </c>
      <c r="O130" s="7" t="str">
        <f t="array" ref="O130">iferror(iNDEX('Sep1'!$AK$6:$AK1001,MATCH(B130, 'Sep1'!$A$6:$A1001, 0)),"---")</f>
        <v>---</v>
      </c>
      <c r="Q130" s="7" t="str">
        <f t="array" ref="Q130">iferror(iNDEX('Sep2'!$AO$6:$AO1001,MATCH(B130, 'Sep2'!$A$6:$A1001, 0)),"---")</f>
        <v>---</v>
      </c>
      <c r="S130" s="7" t="str">
        <f t="array" ref="S130">iferror(iNDEX(Dodatni!$AJ$6:$AJ1001,MATCH(B130, Dodatni!$A$6:$A1001, 0)),"---")</f>
        <v>---</v>
      </c>
      <c r="U130" s="7" t="str">
        <f t="array" ref="U130">iferror(iNDEX('Sep1-2324'!$AQ$6:$AQ1001,MATCH(B130, 'Sep1-2324'!$A$6:$A1001, 0)),"---")</f>
        <v>---</v>
      </c>
    </row>
    <row r="131">
      <c r="A131" s="5">
        <v>128.0</v>
      </c>
      <c r="B131" s="10" t="s">
        <v>140</v>
      </c>
      <c r="C131" s="7" t="str">
        <f t="array" ref="C131">INDEX('Svi studenti'!$C$2:$C1001,MATCH(B131, 'Svi studenti'!$B$2:$B1001, 0))</f>
        <v>Митровић, Лука</v>
      </c>
      <c r="D131" s="8" t="str">
        <f t="array" ref="D131">iferror(iNDEX('Svi studenti'!$G$2:$G1001,MATCH(B131, 'Svi studenti'!$B$2:$B1001, 0)),"---")</f>
        <v>3и2б</v>
      </c>
      <c r="E131" s="9">
        <f t="array" ref="E131">iferror(iNDEX('Prisustvo-Vežbe'!$Q$4:$Q1001,MATCH(B131, 'Prisustvo-Vežbe'!$A$4:$A1001, 0)),"---")</f>
        <v>0</v>
      </c>
      <c r="G131" s="7" t="str">
        <f t="array" ref="G131">iferror(iNDEX('Januar 1'!$AH$5:$AH1001,MATCH(B131, 'Januar 1'!$A$5:$A1001, 0)),"---")</f>
        <v>---</v>
      </c>
      <c r="I131" s="7" t="str">
        <f t="array" ref="I131">iferror(iNDEX('Januar 2'!$AM$5:$AM1001,MATCH(B131, 'Januar 2'!$A$5:$A1001, 0)),"---")</f>
        <v>---</v>
      </c>
      <c r="K131" s="7" t="str">
        <f t="array" ref="K131">iferror(iNDEX('Jun1'!$AI$6:$AI1001,MATCH(B131, 'Jun1'!$A$6:$A1001, 0)),"---")</f>
        <v>---</v>
      </c>
      <c r="M131" s="7" t="str">
        <f t="array" ref="M131">iferror(iNDEX('Jun2'!$AM$6:$AM1001,MATCH(B131, 'Jun2'!$A$6:$A1001, 0)),"---")</f>
        <v>---</v>
      </c>
      <c r="O131" s="7" t="str">
        <f t="array" ref="O131">iferror(iNDEX('Sep1'!$AK$6:$AK1001,MATCH(B131, 'Sep1'!$A$6:$A1001, 0)),"---")</f>
        <v>---</v>
      </c>
      <c r="Q131" s="7" t="str">
        <f t="array" ref="Q131">iferror(iNDEX('Sep2'!$AO$6:$AO1001,MATCH(B131, 'Sep2'!$A$6:$A1001, 0)),"---")</f>
        <v>---</v>
      </c>
      <c r="S131" s="7" t="str">
        <f t="array" ref="S131">iferror(iNDEX(Dodatni!$AJ$6:$AJ1001,MATCH(B131, Dodatni!$A$6:$A1001, 0)),"---")</f>
        <v>---</v>
      </c>
      <c r="U131" s="7" t="str">
        <f t="array" ref="U131">iferror(iNDEX('Sep1-2324'!$AQ$6:$AQ1001,MATCH(B131, 'Sep1-2324'!$A$6:$A1001, 0)),"---")</f>
        <v>---</v>
      </c>
    </row>
    <row r="132">
      <c r="A132" s="5">
        <v>129.0</v>
      </c>
      <c r="B132" s="10" t="s">
        <v>141</v>
      </c>
      <c r="C132" s="7" t="str">
        <f t="array" ref="C132">INDEX('Svi studenti'!$C$2:$C1001,MATCH(B132, 'Svi studenti'!$B$2:$B1001, 0))</f>
        <v>Митровић, Никола</v>
      </c>
      <c r="D132" s="8" t="str">
        <f t="array" ref="D132">iferror(iNDEX('Svi studenti'!$G$2:$G1001,MATCH(B132, 'Svi studenti'!$B$2:$B1001, 0)),"---")</f>
        <v>3и2а</v>
      </c>
      <c r="E132" s="9">
        <f t="array" ref="E132">iferror(iNDEX('Prisustvo-Vežbe'!$Q$4:$Q1001,MATCH(B132, 'Prisustvo-Vežbe'!$A$4:$A1001, 0)),"---")</f>
        <v>2.5</v>
      </c>
      <c r="G132" s="7" t="str">
        <f t="array" ref="G132">iferror(iNDEX('Januar 1'!$AH$5:$AH1001,MATCH(B132, 'Januar 1'!$A$5:$A1001, 0)),"---")</f>
        <v>---</v>
      </c>
      <c r="I132" s="7" t="str">
        <f t="array" ref="I132">iferror(iNDEX('Januar 2'!$AM$5:$AM1001,MATCH(B132, 'Januar 2'!$A$5:$A1001, 0)),"---")</f>
        <v>---</v>
      </c>
      <c r="K132" s="7" t="str">
        <f t="array" ref="K132">iferror(iNDEX('Jun1'!$AI$6:$AI1001,MATCH(B132, 'Jun1'!$A$6:$A1001, 0)),"---")</f>
        <v>---</v>
      </c>
      <c r="M132" s="7" t="str">
        <f t="array" ref="M132">iferror(iNDEX('Jun2'!$AM$6:$AM1001,MATCH(B132, 'Jun2'!$A$6:$A1001, 0)),"---")</f>
        <v>---</v>
      </c>
      <c r="O132" s="7" t="str">
        <f t="array" ref="O132">iferror(iNDEX('Sep1'!$AK$6:$AK1001,MATCH(B132, 'Sep1'!$A$6:$A1001, 0)),"---")</f>
        <v>---</v>
      </c>
      <c r="Q132" s="7" t="str">
        <f t="array" ref="Q132">iferror(iNDEX('Sep2'!$AO$6:$AO1001,MATCH(B132, 'Sep2'!$A$6:$A1001, 0)),"---")</f>
        <v>---</v>
      </c>
      <c r="S132" s="7" t="str">
        <f t="array" ref="S132">iferror(iNDEX(Dodatni!$AJ$6:$AJ1001,MATCH(B132, Dodatni!$A$6:$A1001, 0)),"---")</f>
        <v>---</v>
      </c>
      <c r="U132" s="7" t="str">
        <f t="array" ref="U132">iferror(iNDEX('Sep1-2324'!$AQ$6:$AQ1001,MATCH(B132, 'Sep1-2324'!$A$6:$A1001, 0)),"---")</f>
        <v>---</v>
      </c>
    </row>
    <row r="133">
      <c r="A133" s="5">
        <v>130.0</v>
      </c>
      <c r="B133" s="10" t="s">
        <v>142</v>
      </c>
      <c r="C133" s="7" t="str">
        <f t="array" ref="C133">INDEX('Svi studenti'!$C$2:$C1001,MATCH(B133, 'Svi studenti'!$B$2:$B1001, 0))</f>
        <v>Михајлов, Андреј</v>
      </c>
      <c r="D133" s="8" t="str">
        <f t="array" ref="D133">iferror(iNDEX('Svi studenti'!$G$2:$G1001,MATCH(B133, 'Svi studenti'!$B$2:$B1001, 0)),"---")</f>
        <v>3и2а</v>
      </c>
      <c r="E133" s="9">
        <f t="array" ref="E133">iferror(iNDEX('Prisustvo-Vežbe'!$Q$4:$Q1001,MATCH(B133, 'Prisustvo-Vežbe'!$A$4:$A1001, 0)),"---")</f>
        <v>0</v>
      </c>
      <c r="G133" s="7" t="str">
        <f t="array" ref="G133">iferror(iNDEX('Januar 1'!$AH$5:$AH1001,MATCH(B133, 'Januar 1'!$A$5:$A1001, 0)),"---")</f>
        <v>---</v>
      </c>
      <c r="I133" s="7" t="str">
        <f t="array" ref="I133">iferror(iNDEX('Januar 2'!$AM$5:$AM1001,MATCH(B133, 'Januar 2'!$A$5:$A1001, 0)),"---")</f>
        <v>---</v>
      </c>
      <c r="K133" s="7" t="str">
        <f t="array" ref="K133">iferror(iNDEX('Jun1'!$AI$6:$AI1001,MATCH(B133, 'Jun1'!$A$6:$A1001, 0)),"---")</f>
        <v>---</v>
      </c>
      <c r="M133" s="7" t="str">
        <f t="array" ref="M133">iferror(iNDEX('Jun2'!$AM$6:$AM1001,MATCH(B133, 'Jun2'!$A$6:$A1001, 0)),"---")</f>
        <v>---</v>
      </c>
      <c r="O133" s="7" t="str">
        <f t="array" ref="O133">iferror(iNDEX('Sep1'!$AK$6:$AK1001,MATCH(B133, 'Sep1'!$A$6:$A1001, 0)),"---")</f>
        <v>---</v>
      </c>
      <c r="Q133" s="7" t="str">
        <f t="array" ref="Q133">iferror(iNDEX('Sep2'!$AO$6:$AO1001,MATCH(B133, 'Sep2'!$A$6:$A1001, 0)),"---")</f>
        <v>---</v>
      </c>
      <c r="S133" s="7" t="str">
        <f t="array" ref="S133">iferror(iNDEX(Dodatni!$AJ$6:$AJ1001,MATCH(B133, Dodatni!$A$6:$A1001, 0)),"---")</f>
        <v>---</v>
      </c>
      <c r="U133" s="7" t="str">
        <f t="array" ref="U133">iferror(iNDEX('Sep1-2324'!$AQ$6:$AQ1001,MATCH(B133, 'Sep1-2324'!$A$6:$A1001, 0)),"---")</f>
        <v>---</v>
      </c>
    </row>
    <row r="134">
      <c r="A134" s="5">
        <v>131.0</v>
      </c>
      <c r="B134" s="10" t="s">
        <v>143</v>
      </c>
      <c r="C134" s="7" t="str">
        <f t="array" ref="C134">INDEX('Svi studenti'!$C$2:$C1001,MATCH(B134, 'Svi studenti'!$B$2:$B1001, 0))</f>
        <v>Молчанов, Николај</v>
      </c>
      <c r="D134" s="8" t="str">
        <f t="array" ref="D134">iferror(iNDEX('Svi studenti'!$G$2:$G1001,MATCH(B134, 'Svi studenti'!$B$2:$B1001, 0)),"---")</f>
        <v>3и2а</v>
      </c>
      <c r="E134" s="9">
        <f t="array" ref="E134">iferror(iNDEX('Prisustvo-Vežbe'!$Q$4:$Q1001,MATCH(B134, 'Prisustvo-Vežbe'!$A$4:$A1001, 0)),"---")</f>
        <v>5</v>
      </c>
      <c r="G134" s="7">
        <f t="array" ref="G134">iferror(iNDEX('Januar 1'!$AH$5:$AH1001,MATCH(B134, 'Januar 1'!$A$5:$A1001, 0)),"---")</f>
        <v>47</v>
      </c>
      <c r="I134" s="7" t="str">
        <f t="array" ref="I134">iferror(iNDEX('Januar 2'!$AM$5:$AM1001,MATCH(B134, 'Januar 2'!$A$5:$A1001, 0)),"---")</f>
        <v>---</v>
      </c>
      <c r="K134" s="7" t="str">
        <f t="array" ref="K134">iferror(iNDEX('Jun1'!$AI$6:$AI1001,MATCH(B134, 'Jun1'!$A$6:$A1001, 0)),"---")</f>
        <v>---</v>
      </c>
      <c r="M134" s="7" t="str">
        <f t="array" ref="M134">iferror(iNDEX('Jun2'!$AM$6:$AM1001,MATCH(B134, 'Jun2'!$A$6:$A1001, 0)),"---")</f>
        <v>---</v>
      </c>
      <c r="O134" s="7" t="str">
        <f t="array" ref="O134">iferror(iNDEX('Sep1'!$AK$6:$AK1001,MATCH(B134, 'Sep1'!$A$6:$A1001, 0)),"---")</f>
        <v>---</v>
      </c>
      <c r="Q134" s="7" t="str">
        <f t="array" ref="Q134">iferror(iNDEX('Sep2'!$AO$6:$AO1001,MATCH(B134, 'Sep2'!$A$6:$A1001, 0)),"---")</f>
        <v>---</v>
      </c>
      <c r="S134" s="7" t="str">
        <f t="array" ref="S134">iferror(iNDEX(Dodatni!$AJ$6:$AJ1001,MATCH(B134, Dodatni!$A$6:$A1001, 0)),"---")</f>
        <v>---</v>
      </c>
      <c r="U134" s="7" t="str">
        <f t="array" ref="U134">iferror(iNDEX('Sep1-2324'!$AQ$6:$AQ1001,MATCH(B134, 'Sep1-2324'!$A$6:$A1001, 0)),"---")</f>
        <v>---</v>
      </c>
    </row>
    <row r="135">
      <c r="A135" s="5">
        <v>132.0</v>
      </c>
      <c r="B135" s="10" t="s">
        <v>144</v>
      </c>
      <c r="C135" s="7" t="str">
        <f t="array" ref="C135">INDEX('Svi studenti'!$C$2:$C1001,MATCH(B135, 'Svi studenti'!$B$2:$B1001, 0))</f>
        <v>Николић, Жељко</v>
      </c>
      <c r="D135" s="8" t="str">
        <f t="array" ref="D135">iferror(iNDEX('Svi studenti'!$G$2:$G1001,MATCH(B135, 'Svi studenti'!$B$2:$B1001, 0)),"---")</f>
        <v>3и2б</v>
      </c>
      <c r="E135" s="9">
        <f t="array" ref="E135">iferror(iNDEX('Prisustvo-Vežbe'!$Q$4:$Q1001,MATCH(B135, 'Prisustvo-Vežbe'!$A$4:$A1001, 0)),"---")</f>
        <v>0</v>
      </c>
      <c r="G135" s="7">
        <f t="array" ref="G135">iferror(iNDEX('Januar 1'!$AH$5:$AH1001,MATCH(B135, 'Januar 1'!$A$5:$A1001, 0)),"---")</f>
        <v>15.5</v>
      </c>
      <c r="I135" s="7">
        <f t="array" ref="I135">iferror(iNDEX('Januar 2'!$AM$5:$AM1001,MATCH(B135, 'Januar 2'!$A$5:$A1001, 0)),"---")</f>
        <v>34</v>
      </c>
      <c r="K135" s="7" t="str">
        <f t="array" ref="K135">iferror(iNDEX('Jun1'!$AI$6:$AI1001,MATCH(B135, 'Jun1'!$A$6:$A1001, 0)),"---")</f>
        <v>---</v>
      </c>
      <c r="M135" s="7" t="str">
        <f t="array" ref="M135">iferror(iNDEX('Jun2'!$AM$6:$AM1001,MATCH(B135, 'Jun2'!$A$6:$A1001, 0)),"---")</f>
        <v>---</v>
      </c>
      <c r="O135" s="7" t="str">
        <f t="array" ref="O135">iferror(iNDEX('Sep1'!$AK$6:$AK1001,MATCH(B135, 'Sep1'!$A$6:$A1001, 0)),"---")</f>
        <v>---</v>
      </c>
      <c r="Q135" s="7" t="str">
        <f t="array" ref="Q135">iferror(iNDEX('Sep2'!$AO$6:$AO1001,MATCH(B135, 'Sep2'!$A$6:$A1001, 0)),"---")</f>
        <v>---</v>
      </c>
      <c r="S135" s="7" t="str">
        <f t="array" ref="S135">iferror(iNDEX(Dodatni!$AJ$6:$AJ1001,MATCH(B135, Dodatni!$A$6:$A1001, 0)),"---")</f>
        <v>---</v>
      </c>
      <c r="U135" s="7" t="str">
        <f t="array" ref="U135">iferror(iNDEX('Sep1-2324'!$AQ$6:$AQ1001,MATCH(B135, 'Sep1-2324'!$A$6:$A1001, 0)),"---")</f>
        <v>---</v>
      </c>
    </row>
    <row r="136">
      <c r="A136" s="5">
        <v>133.0</v>
      </c>
      <c r="B136" s="10" t="s">
        <v>145</v>
      </c>
      <c r="C136" s="7" t="str">
        <f t="array" ref="C136">INDEX('Svi studenti'!$C$2:$C1001,MATCH(B136, 'Svi studenti'!$B$2:$B1001, 0))</f>
        <v>Николић, Никола</v>
      </c>
      <c r="D136" s="8" t="str">
        <f t="array" ref="D136">iferror(iNDEX('Svi studenti'!$G$2:$G1001,MATCH(B136, 'Svi studenti'!$B$2:$B1001, 0)),"---")</f>
        <v>3и2а</v>
      </c>
      <c r="E136" s="9">
        <f t="array" ref="E136">iferror(iNDEX('Prisustvo-Vežbe'!$Q$4:$Q1001,MATCH(B136, 'Prisustvo-Vežbe'!$A$4:$A1001, 0)),"---")</f>
        <v>5</v>
      </c>
      <c r="G136" s="7" t="str">
        <f t="array" ref="G136">iferror(iNDEX('Januar 1'!$AH$5:$AH1001,MATCH(B136, 'Januar 1'!$A$5:$A1001, 0)),"---")</f>
        <v>---</v>
      </c>
      <c r="I136" s="7">
        <f t="array" ref="I136">iferror(iNDEX('Januar 2'!$AM$5:$AM1001,MATCH(B136, 'Januar 2'!$A$5:$A1001, 0)),"---")</f>
        <v>23</v>
      </c>
      <c r="K136" s="7" t="str">
        <f t="array" ref="K136">iferror(iNDEX('Jun1'!$AI$6:$AI1001,MATCH(B136, 'Jun1'!$A$6:$A1001, 0)),"---")</f>
        <v>---</v>
      </c>
      <c r="M136" s="7" t="str">
        <f t="array" ref="M136">iferror(iNDEX('Jun2'!$AM$6:$AM1001,MATCH(B136, 'Jun2'!$A$6:$A1001, 0)),"---")</f>
        <v>---</v>
      </c>
      <c r="O136" s="7" t="str">
        <f t="array" ref="O136">iferror(iNDEX('Sep1'!$AK$6:$AK1001,MATCH(B136, 'Sep1'!$A$6:$A1001, 0)),"---")</f>
        <v>---</v>
      </c>
      <c r="Q136" s="7" t="str">
        <f t="array" ref="Q136">iferror(iNDEX('Sep2'!$AO$6:$AO1001,MATCH(B136, 'Sep2'!$A$6:$A1001, 0)),"---")</f>
        <v>---</v>
      </c>
      <c r="S136" s="7" t="str">
        <f t="array" ref="S136">iferror(iNDEX(Dodatni!$AJ$6:$AJ1001,MATCH(B136, Dodatni!$A$6:$A1001, 0)),"---")</f>
        <v>---</v>
      </c>
      <c r="U136" s="7" t="str">
        <f t="array" ref="U136">iferror(iNDEX('Sep1-2324'!$AQ$6:$AQ1001,MATCH(B136, 'Sep1-2324'!$A$6:$A1001, 0)),"---")</f>
        <v>---</v>
      </c>
    </row>
    <row r="137">
      <c r="A137" s="5">
        <v>134.0</v>
      </c>
      <c r="B137" s="10" t="s">
        <v>146</v>
      </c>
      <c r="C137" s="7" t="str">
        <f t="array" ref="C137">INDEX('Svi studenti'!$C$2:$C1001,MATCH(B137, 'Svi studenti'!$B$2:$B1001, 0))</f>
        <v>Огрењац, Марко</v>
      </c>
      <c r="D137" s="8" t="str">
        <f t="array" ref="D137">iferror(iNDEX('Svi studenti'!$G$2:$G1001,MATCH(B137, 'Svi studenti'!$B$2:$B1001, 0)),"---")</f>
        <v>3и2б</v>
      </c>
      <c r="E137" s="9">
        <f t="array" ref="E137">iferror(iNDEX('Prisustvo-Vežbe'!$Q$4:$Q1001,MATCH(B137, 'Prisustvo-Vežbe'!$A$4:$A1001, 0)),"---")</f>
        <v>0</v>
      </c>
      <c r="G137" s="7" t="str">
        <f t="array" ref="G137">iferror(iNDEX('Januar 1'!$AH$5:$AH1001,MATCH(B137, 'Januar 1'!$A$5:$A1001, 0)),"---")</f>
        <v>---</v>
      </c>
      <c r="I137" s="7">
        <f t="array" ref="I137">iferror(iNDEX('Januar 2'!$AM$5:$AM1001,MATCH(B137, 'Januar 2'!$A$5:$A1001, 0)),"---")</f>
        <v>29.8</v>
      </c>
      <c r="K137" s="7" t="str">
        <f t="array" ref="K137">iferror(iNDEX('Jun1'!$AI$6:$AI1001,MATCH(B137, 'Jun1'!$A$6:$A1001, 0)),"---")</f>
        <v>---</v>
      </c>
      <c r="M137" s="7" t="str">
        <f t="array" ref="M137">iferror(iNDEX('Jun2'!$AM$6:$AM1001,MATCH(B137, 'Jun2'!$A$6:$A1001, 0)),"---")</f>
        <v>---</v>
      </c>
      <c r="O137" s="7" t="str">
        <f t="array" ref="O137">iferror(iNDEX('Sep1'!$AK$6:$AK1001,MATCH(B137, 'Sep1'!$A$6:$A1001, 0)),"---")</f>
        <v>---</v>
      </c>
      <c r="Q137" s="7" t="str">
        <f t="array" ref="Q137">iferror(iNDEX('Sep2'!$AO$6:$AO1001,MATCH(B137, 'Sep2'!$A$6:$A1001, 0)),"---")</f>
        <v>---</v>
      </c>
      <c r="S137" s="7" t="str">
        <f t="array" ref="S137">iferror(iNDEX(Dodatni!$AJ$6:$AJ1001,MATCH(B137, Dodatni!$A$6:$A1001, 0)),"---")</f>
        <v>---</v>
      </c>
      <c r="U137" s="7" t="str">
        <f t="array" ref="U137">iferror(iNDEX('Sep1-2324'!$AQ$6:$AQ1001,MATCH(B137, 'Sep1-2324'!$A$6:$A1001, 0)),"---")</f>
        <v>---</v>
      </c>
    </row>
    <row r="138">
      <c r="A138" s="5">
        <v>135.0</v>
      </c>
      <c r="B138" s="10" t="s">
        <v>147</v>
      </c>
      <c r="C138" s="7" t="str">
        <f t="array" ref="C138">INDEX('Svi studenti'!$C$2:$C1001,MATCH(B138, 'Svi studenti'!$B$2:$B1001, 0))</f>
        <v>Опачић, Никола</v>
      </c>
      <c r="D138" s="8" t="str">
        <f t="array" ref="D138">iferror(iNDEX('Svi studenti'!$G$2:$G1001,MATCH(B138, 'Svi studenti'!$B$2:$B1001, 0)),"---")</f>
        <v>3и2б</v>
      </c>
      <c r="E138" s="9">
        <f t="array" ref="E138">iferror(iNDEX('Prisustvo-Vežbe'!$Q$4:$Q1001,MATCH(B138, 'Prisustvo-Vežbe'!$A$4:$A1001, 0)),"---")</f>
        <v>5</v>
      </c>
      <c r="G138" s="7">
        <f t="array" ref="G138">iferror(iNDEX('Januar 1'!$AH$5:$AH1001,MATCH(B138, 'Januar 1'!$A$5:$A1001, 0)),"---")</f>
        <v>37</v>
      </c>
      <c r="I138" s="7" t="str">
        <f t="array" ref="I138">iferror(iNDEX('Januar 2'!$AM$5:$AM1001,MATCH(B138, 'Januar 2'!$A$5:$A1001, 0)),"---")</f>
        <v>---</v>
      </c>
      <c r="K138" s="7" t="str">
        <f t="array" ref="K138">iferror(iNDEX('Jun1'!$AI$6:$AI1001,MATCH(B138, 'Jun1'!$A$6:$A1001, 0)),"---")</f>
        <v>---</v>
      </c>
      <c r="M138" s="7" t="str">
        <f t="array" ref="M138">iferror(iNDEX('Jun2'!$AM$6:$AM1001,MATCH(B138, 'Jun2'!$A$6:$A1001, 0)),"---")</f>
        <v>---</v>
      </c>
      <c r="O138" s="7" t="str">
        <f t="array" ref="O138">iferror(iNDEX('Sep1'!$AK$6:$AK1001,MATCH(B138, 'Sep1'!$A$6:$A1001, 0)),"---")</f>
        <v>---</v>
      </c>
      <c r="Q138" s="7" t="str">
        <f t="array" ref="Q138">iferror(iNDEX('Sep2'!$AO$6:$AO1001,MATCH(B138, 'Sep2'!$A$6:$A1001, 0)),"---")</f>
        <v>---</v>
      </c>
      <c r="S138" s="7" t="str">
        <f t="array" ref="S138">iferror(iNDEX(Dodatni!$AJ$6:$AJ1001,MATCH(B138, Dodatni!$A$6:$A1001, 0)),"---")</f>
        <v>---</v>
      </c>
      <c r="U138" s="7" t="str">
        <f t="array" ref="U138">iferror(iNDEX('Sep1-2324'!$AQ$6:$AQ1001,MATCH(B138, 'Sep1-2324'!$A$6:$A1001, 0)),"---")</f>
        <v>---</v>
      </c>
    </row>
    <row r="139">
      <c r="A139" s="5">
        <v>136.0</v>
      </c>
      <c r="B139" s="10" t="s">
        <v>148</v>
      </c>
      <c r="C139" s="7" t="str">
        <f t="array" ref="C139">INDEX('Svi studenti'!$C$2:$C1001,MATCH(B139, 'Svi studenti'!$B$2:$B1001, 0))</f>
        <v>Пернек, Ана</v>
      </c>
      <c r="D139" s="8" t="str">
        <f t="array" ref="D139">iferror(iNDEX('Svi studenti'!$G$2:$G1001,MATCH(B139, 'Svi studenti'!$B$2:$B1001, 0)),"---")</f>
        <v>3и2б</v>
      </c>
      <c r="E139" s="9">
        <f t="array" ref="E139">iferror(iNDEX('Prisustvo-Vežbe'!$Q$4:$Q1001,MATCH(B139, 'Prisustvo-Vežbe'!$A$4:$A1001, 0)),"---")</f>
        <v>1</v>
      </c>
      <c r="G139" s="7" t="str">
        <f t="array" ref="G139">iferror(iNDEX('Januar 1'!$AH$5:$AH1001,MATCH(B139, 'Januar 1'!$A$5:$A1001, 0)),"---")</f>
        <v>---</v>
      </c>
      <c r="I139" s="7" t="str">
        <f t="array" ref="I139">iferror(iNDEX('Januar 2'!$AM$5:$AM1001,MATCH(B139, 'Januar 2'!$A$5:$A1001, 0)),"---")</f>
        <v>---</v>
      </c>
      <c r="K139" s="7" t="str">
        <f t="array" ref="K139">iferror(iNDEX('Jun1'!$AI$6:$AI1001,MATCH(B139, 'Jun1'!$A$6:$A1001, 0)),"---")</f>
        <v>---</v>
      </c>
      <c r="M139" s="7" t="str">
        <f t="array" ref="M139">iferror(iNDEX('Jun2'!$AM$6:$AM1001,MATCH(B139, 'Jun2'!$A$6:$A1001, 0)),"---")</f>
        <v>---</v>
      </c>
      <c r="O139" s="7" t="str">
        <f t="array" ref="O139">iferror(iNDEX('Sep1'!$AK$6:$AK1001,MATCH(B139, 'Sep1'!$A$6:$A1001, 0)),"---")</f>
        <v>---</v>
      </c>
      <c r="Q139" s="7" t="str">
        <f t="array" ref="Q139">iferror(iNDEX('Sep2'!$AO$6:$AO1001,MATCH(B139, 'Sep2'!$A$6:$A1001, 0)),"---")</f>
        <v>---</v>
      </c>
      <c r="S139" s="7" t="str">
        <f t="array" ref="S139">iferror(iNDEX(Dodatni!$AJ$6:$AJ1001,MATCH(B139, Dodatni!$A$6:$A1001, 0)),"---")</f>
        <v>---</v>
      </c>
      <c r="U139" s="7" t="str">
        <f t="array" ref="U139">iferror(iNDEX('Sep1-2324'!$AQ$6:$AQ1001,MATCH(B139, 'Sep1-2324'!$A$6:$A1001, 0)),"---")</f>
        <v>---</v>
      </c>
    </row>
    <row r="140">
      <c r="A140" s="5">
        <v>137.0</v>
      </c>
      <c r="B140" s="10" t="s">
        <v>149</v>
      </c>
      <c r="C140" s="7" t="str">
        <f t="array" ref="C140">INDEX('Svi studenti'!$C$2:$C1001,MATCH(B140, 'Svi studenti'!$B$2:$B1001, 0))</f>
        <v>Петраш, Габриел</v>
      </c>
      <c r="D140" s="8" t="str">
        <f t="array" ref="D140">iferror(iNDEX('Svi studenti'!$G$2:$G1001,MATCH(B140, 'Svi studenti'!$B$2:$B1001, 0)),"---")</f>
        <v>3и2а</v>
      </c>
      <c r="E140" s="9">
        <f t="array" ref="E140">iferror(iNDEX('Prisustvo-Vežbe'!$Q$4:$Q1001,MATCH(B140, 'Prisustvo-Vežbe'!$A$4:$A1001, 0)),"---")</f>
        <v>0</v>
      </c>
      <c r="G140" s="7" t="str">
        <f t="array" ref="G140">iferror(iNDEX('Januar 1'!$AH$5:$AH1001,MATCH(B140, 'Januar 1'!$A$5:$A1001, 0)),"---")</f>
        <v>---</v>
      </c>
      <c r="I140" s="7" t="str">
        <f t="array" ref="I140">iferror(iNDEX('Januar 2'!$AM$5:$AM1001,MATCH(B140, 'Januar 2'!$A$5:$A1001, 0)),"---")</f>
        <v>---</v>
      </c>
      <c r="K140" s="7" t="str">
        <f t="array" ref="K140">iferror(iNDEX('Jun1'!$AI$6:$AI1001,MATCH(B140, 'Jun1'!$A$6:$A1001, 0)),"---")</f>
        <v>---</v>
      </c>
      <c r="M140" s="7" t="str">
        <f t="array" ref="M140">iferror(iNDEX('Jun2'!$AM$6:$AM1001,MATCH(B140, 'Jun2'!$A$6:$A1001, 0)),"---")</f>
        <v>---</v>
      </c>
      <c r="O140" s="7" t="str">
        <f t="array" ref="O140">iferror(iNDEX('Sep1'!$AK$6:$AK1001,MATCH(B140, 'Sep1'!$A$6:$A1001, 0)),"---")</f>
        <v>---</v>
      </c>
      <c r="Q140" s="7" t="str">
        <f t="array" ref="Q140">iferror(iNDEX('Sep2'!$AO$6:$AO1001,MATCH(B140, 'Sep2'!$A$6:$A1001, 0)),"---")</f>
        <v>---</v>
      </c>
      <c r="S140" s="7" t="str">
        <f t="array" ref="S140">iferror(iNDEX(Dodatni!$AJ$6:$AJ1001,MATCH(B140, Dodatni!$A$6:$A1001, 0)),"---")</f>
        <v>---</v>
      </c>
      <c r="U140" s="7" t="str">
        <f t="array" ref="U140">iferror(iNDEX('Sep1-2324'!$AQ$6:$AQ1001,MATCH(B140, 'Sep1-2324'!$A$6:$A1001, 0)),"---")</f>
        <v>---</v>
      </c>
    </row>
    <row r="141">
      <c r="A141" s="5">
        <v>138.0</v>
      </c>
      <c r="B141" s="10" t="s">
        <v>150</v>
      </c>
      <c r="C141" s="7" t="str">
        <f t="array" ref="C141">INDEX('Svi studenti'!$C$2:$C1001,MATCH(B141, 'Svi studenti'!$B$2:$B1001, 0))</f>
        <v>Петровић, Софија</v>
      </c>
      <c r="D141" s="8" t="str">
        <f t="array" ref="D141">iferror(iNDEX('Svi studenti'!$G$2:$G1001,MATCH(B141, 'Svi studenti'!$B$2:$B1001, 0)),"---")</f>
        <v>3и2а</v>
      </c>
      <c r="E141" s="9">
        <f t="array" ref="E141">iferror(iNDEX('Prisustvo-Vežbe'!$Q$4:$Q1001,MATCH(B141, 'Prisustvo-Vežbe'!$A$4:$A1001, 0)),"---")</f>
        <v>5</v>
      </c>
      <c r="G141" s="7">
        <f t="array" ref="G141">iferror(iNDEX('Januar 1'!$AH$5:$AH1001,MATCH(B141, 'Januar 1'!$A$5:$A1001, 0)),"---")</f>
        <v>45</v>
      </c>
      <c r="I141" s="7" t="str">
        <f t="array" ref="I141">iferror(iNDEX('Januar 2'!$AM$5:$AM1001,MATCH(B141, 'Januar 2'!$A$5:$A1001, 0)),"---")</f>
        <v>---</v>
      </c>
      <c r="K141" s="7" t="str">
        <f t="array" ref="K141">iferror(iNDEX('Jun1'!$AI$6:$AI1001,MATCH(B141, 'Jun1'!$A$6:$A1001, 0)),"---")</f>
        <v>---</v>
      </c>
      <c r="M141" s="7" t="str">
        <f t="array" ref="M141">iferror(iNDEX('Jun2'!$AM$6:$AM1001,MATCH(B141, 'Jun2'!$A$6:$A1001, 0)),"---")</f>
        <v>---</v>
      </c>
      <c r="O141" s="7" t="str">
        <f t="array" ref="O141">iferror(iNDEX('Sep1'!$AK$6:$AK1001,MATCH(B141, 'Sep1'!$A$6:$A1001, 0)),"---")</f>
        <v>---</v>
      </c>
      <c r="Q141" s="7" t="str">
        <f t="array" ref="Q141">iferror(iNDEX('Sep2'!$AO$6:$AO1001,MATCH(B141, 'Sep2'!$A$6:$A1001, 0)),"---")</f>
        <v>---</v>
      </c>
      <c r="S141" s="7" t="str">
        <f t="array" ref="S141">iferror(iNDEX(Dodatni!$AJ$6:$AJ1001,MATCH(B141, Dodatni!$A$6:$A1001, 0)),"---")</f>
        <v>---</v>
      </c>
      <c r="U141" s="7" t="str">
        <f t="array" ref="U141">iferror(iNDEX('Sep1-2324'!$AQ$6:$AQ1001,MATCH(B141, 'Sep1-2324'!$A$6:$A1001, 0)),"---")</f>
        <v>---</v>
      </c>
    </row>
    <row r="142">
      <c r="A142" s="5">
        <v>139.0</v>
      </c>
      <c r="B142" s="10" t="s">
        <v>151</v>
      </c>
      <c r="C142" s="7" t="str">
        <f t="array" ref="C142">INDEX('Svi studenti'!$C$2:$C1001,MATCH(B142, 'Svi studenti'!$B$2:$B1001, 0))</f>
        <v>Петронијевић, Димитрије</v>
      </c>
      <c r="D142" s="8" t="str">
        <f t="array" ref="D142">iferror(iNDEX('Svi studenti'!$G$2:$G1001,MATCH(B142, 'Svi studenti'!$B$2:$B1001, 0)),"---")</f>
        <v>3и2а</v>
      </c>
      <c r="E142" s="9">
        <f t="array" ref="E142">iferror(iNDEX('Prisustvo-Vežbe'!$Q$4:$Q1001,MATCH(B142, 'Prisustvo-Vežbe'!$A$4:$A1001, 0)),"---")</f>
        <v>0</v>
      </c>
      <c r="G142" s="7" t="str">
        <f t="array" ref="G142">iferror(iNDEX('Januar 1'!$AH$5:$AH1001,MATCH(B142, 'Januar 1'!$A$5:$A1001, 0)),"---")</f>
        <v>---</v>
      </c>
      <c r="I142" s="7" t="str">
        <f t="array" ref="I142">iferror(iNDEX('Januar 2'!$AM$5:$AM1001,MATCH(B142, 'Januar 2'!$A$5:$A1001, 0)),"---")</f>
        <v>---</v>
      </c>
      <c r="K142" s="7" t="str">
        <f t="array" ref="K142">iferror(iNDEX('Jun1'!$AI$6:$AI1001,MATCH(B142, 'Jun1'!$A$6:$A1001, 0)),"---")</f>
        <v>---</v>
      </c>
      <c r="M142" s="7" t="str">
        <f t="array" ref="M142">iferror(iNDEX('Jun2'!$AM$6:$AM1001,MATCH(B142, 'Jun2'!$A$6:$A1001, 0)),"---")</f>
        <v>---</v>
      </c>
      <c r="O142" s="7" t="str">
        <f t="array" ref="O142">iferror(iNDEX('Sep1'!$AK$6:$AK1001,MATCH(B142, 'Sep1'!$A$6:$A1001, 0)),"---")</f>
        <v>---</v>
      </c>
      <c r="Q142" s="7" t="str">
        <f t="array" ref="Q142">iferror(iNDEX('Sep2'!$AO$6:$AO1001,MATCH(B142, 'Sep2'!$A$6:$A1001, 0)),"---")</f>
        <v>---</v>
      </c>
      <c r="S142" s="7" t="str">
        <f t="array" ref="S142">iferror(iNDEX(Dodatni!$AJ$6:$AJ1001,MATCH(B142, Dodatni!$A$6:$A1001, 0)),"---")</f>
        <v>---</v>
      </c>
      <c r="U142" s="7" t="str">
        <f t="array" ref="U142">iferror(iNDEX('Sep1-2324'!$AQ$6:$AQ1001,MATCH(B142, 'Sep1-2324'!$A$6:$A1001, 0)),"---")</f>
        <v>---</v>
      </c>
    </row>
    <row r="143">
      <c r="A143" s="5">
        <v>140.0</v>
      </c>
      <c r="B143" s="10" t="s">
        <v>152</v>
      </c>
      <c r="C143" s="7" t="str">
        <f t="array" ref="C143">INDEX('Svi studenti'!$C$2:$C1001,MATCH(B143, 'Svi studenti'!$B$2:$B1001, 0))</f>
        <v>Пешић, Петар</v>
      </c>
      <c r="D143" s="8" t="str">
        <f t="array" ref="D143">iferror(iNDEX('Svi studenti'!$G$2:$G1001,MATCH(B143, 'Svi studenti'!$B$2:$B1001, 0)),"---")</f>
        <v>3и2б</v>
      </c>
      <c r="E143" s="9">
        <f t="array" ref="E143">iferror(iNDEX('Prisustvo-Vežbe'!$Q$4:$Q1001,MATCH(B143, 'Prisustvo-Vežbe'!$A$4:$A1001, 0)),"---")</f>
        <v>4</v>
      </c>
      <c r="G143" s="7">
        <f t="array" ref="G143">iferror(iNDEX('Januar 1'!$AH$5:$AH1001,MATCH(B143, 'Januar 1'!$A$5:$A1001, 0)),"---")</f>
        <v>36</v>
      </c>
      <c r="I143" s="7" t="str">
        <f t="array" ref="I143">iferror(iNDEX('Januar 2'!$AM$5:$AM1001,MATCH(B143, 'Januar 2'!$A$5:$A1001, 0)),"---")</f>
        <v>---</v>
      </c>
      <c r="K143" s="7" t="str">
        <f t="array" ref="K143">iferror(iNDEX('Jun1'!$AI$6:$AI1001,MATCH(B143, 'Jun1'!$A$6:$A1001, 0)),"---")</f>
        <v>---</v>
      </c>
      <c r="M143" s="7" t="str">
        <f t="array" ref="M143">iferror(iNDEX('Jun2'!$AM$6:$AM1001,MATCH(B143, 'Jun2'!$A$6:$A1001, 0)),"---")</f>
        <v>---</v>
      </c>
      <c r="O143" s="7" t="str">
        <f t="array" ref="O143">iferror(iNDEX('Sep1'!$AK$6:$AK1001,MATCH(B143, 'Sep1'!$A$6:$A1001, 0)),"---")</f>
        <v>---</v>
      </c>
      <c r="Q143" s="7" t="str">
        <f t="array" ref="Q143">iferror(iNDEX('Sep2'!$AO$6:$AO1001,MATCH(B143, 'Sep2'!$A$6:$A1001, 0)),"---")</f>
        <v>---</v>
      </c>
      <c r="S143" s="7" t="str">
        <f t="array" ref="S143">iferror(iNDEX(Dodatni!$AJ$6:$AJ1001,MATCH(B143, Dodatni!$A$6:$A1001, 0)),"---")</f>
        <v>---</v>
      </c>
      <c r="U143" s="7" t="str">
        <f t="array" ref="U143">iferror(iNDEX('Sep1-2324'!$AQ$6:$AQ1001,MATCH(B143, 'Sep1-2324'!$A$6:$A1001, 0)),"---")</f>
        <v>---</v>
      </c>
    </row>
    <row r="144">
      <c r="A144" s="5">
        <v>141.0</v>
      </c>
      <c r="B144" s="10" t="s">
        <v>153</v>
      </c>
      <c r="C144" s="7" t="str">
        <f t="array" ref="C144">INDEX('Svi studenti'!$C$2:$C1001,MATCH(B144, 'Svi studenti'!$B$2:$B1001, 0))</f>
        <v>Протић, Мина</v>
      </c>
      <c r="D144" s="8" t="str">
        <f t="array" ref="D144">iferror(iNDEX('Svi studenti'!$G$2:$G1001,MATCH(B144, 'Svi studenti'!$B$2:$B1001, 0)),"---")</f>
        <v>3и2б</v>
      </c>
      <c r="E144" s="9">
        <f t="array" ref="E144">iferror(iNDEX('Prisustvo-Vežbe'!$Q$4:$Q1001,MATCH(B144, 'Prisustvo-Vežbe'!$A$4:$A1001, 0)),"---")</f>
        <v>5</v>
      </c>
      <c r="G144" s="7">
        <f t="array" ref="G144">iferror(iNDEX('Januar 1'!$AH$5:$AH1001,MATCH(B144, 'Januar 1'!$A$5:$A1001, 0)),"---")</f>
        <v>0</v>
      </c>
      <c r="I144" s="7" t="str">
        <f t="array" ref="I144">iferror(iNDEX('Januar 2'!$AM$5:$AM1001,MATCH(B144, 'Januar 2'!$A$5:$A1001, 0)),"---")</f>
        <v>---</v>
      </c>
      <c r="K144" s="7">
        <f t="array" ref="K144">iferror(iNDEX('Jun1'!$AI$6:$AI1001,MATCH(B144, 'Jun1'!$A$6:$A1001, 0)),"---")</f>
        <v>23.5</v>
      </c>
      <c r="M144" s="7" t="str">
        <f t="array" ref="M144">iferror(iNDEX('Jun2'!$AM$6:$AM1001,MATCH(B144, 'Jun2'!$A$6:$A1001, 0)),"---")</f>
        <v>---</v>
      </c>
      <c r="O144" s="7" t="str">
        <f t="array" ref="O144">iferror(iNDEX('Sep1'!$AK$6:$AK1001,MATCH(B144, 'Sep1'!$A$6:$A1001, 0)),"---")</f>
        <v>---</v>
      </c>
      <c r="Q144" s="7" t="str">
        <f t="array" ref="Q144">iferror(iNDEX('Sep2'!$AO$6:$AO1001,MATCH(B144, 'Sep2'!$A$6:$A1001, 0)),"---")</f>
        <v>---</v>
      </c>
      <c r="S144" s="7" t="str">
        <f t="array" ref="S144">iferror(iNDEX(Dodatni!$AJ$6:$AJ1001,MATCH(B144, Dodatni!$A$6:$A1001, 0)),"---")</f>
        <v>---</v>
      </c>
      <c r="U144" s="7" t="str">
        <f t="array" ref="U144">iferror(iNDEX('Sep1-2324'!$AQ$6:$AQ1001,MATCH(B144, 'Sep1-2324'!$A$6:$A1001, 0)),"---")</f>
        <v>---</v>
      </c>
    </row>
    <row r="145">
      <c r="A145" s="5">
        <v>142.0</v>
      </c>
      <c r="B145" s="10" t="s">
        <v>154</v>
      </c>
      <c r="C145" s="7" t="str">
        <f t="array" ref="C145">INDEX('Svi studenti'!$C$2:$C1001,MATCH(B145, 'Svi studenti'!$B$2:$B1001, 0))</f>
        <v>Пушељић, Алекса</v>
      </c>
      <c r="D145" s="8" t="str">
        <f t="array" ref="D145">iferror(iNDEX('Svi studenti'!$G$2:$G1001,MATCH(B145, 'Svi studenti'!$B$2:$B1001, 0)),"---")</f>
        <v>3и2б</v>
      </c>
      <c r="E145" s="9">
        <f t="array" ref="E145">iferror(iNDEX('Prisustvo-Vežbe'!$Q$4:$Q1001,MATCH(B145, 'Prisustvo-Vežbe'!$A$4:$A1001, 0)),"---")</f>
        <v>0</v>
      </c>
      <c r="G145" s="7" t="str">
        <f t="array" ref="G145">iferror(iNDEX('Januar 1'!$AH$5:$AH1001,MATCH(B145, 'Januar 1'!$A$5:$A1001, 0)),"---")</f>
        <v>---</v>
      </c>
      <c r="I145" s="7" t="str">
        <f t="array" ref="I145">iferror(iNDEX('Januar 2'!$AM$5:$AM1001,MATCH(B145, 'Januar 2'!$A$5:$A1001, 0)),"---")</f>
        <v>---</v>
      </c>
      <c r="K145" s="7" t="str">
        <f t="array" ref="K145">iferror(iNDEX('Jun1'!$AI$6:$AI1001,MATCH(B145, 'Jun1'!$A$6:$A1001, 0)),"---")</f>
        <v>---</v>
      </c>
      <c r="M145" s="7" t="str">
        <f t="array" ref="M145">iferror(iNDEX('Jun2'!$AM$6:$AM1001,MATCH(B145, 'Jun2'!$A$6:$A1001, 0)),"---")</f>
        <v>---</v>
      </c>
      <c r="O145" s="7" t="str">
        <f t="array" ref="O145">iferror(iNDEX('Sep1'!$AK$6:$AK1001,MATCH(B145, 'Sep1'!$A$6:$A1001, 0)),"---")</f>
        <v>---</v>
      </c>
      <c r="Q145" s="7" t="str">
        <f t="array" ref="Q145">iferror(iNDEX('Sep2'!$AO$6:$AO1001,MATCH(B145, 'Sep2'!$A$6:$A1001, 0)),"---")</f>
        <v>---</v>
      </c>
      <c r="S145" s="7" t="str">
        <f t="array" ref="S145">iferror(iNDEX(Dodatni!$AJ$6:$AJ1001,MATCH(B145, Dodatni!$A$6:$A1001, 0)),"---")</f>
        <v>---</v>
      </c>
      <c r="U145" s="7" t="str">
        <f t="array" ref="U145">iferror(iNDEX('Sep1-2324'!$AQ$6:$AQ1001,MATCH(B145, 'Sep1-2324'!$A$6:$A1001, 0)),"---")</f>
        <v>---</v>
      </c>
    </row>
    <row r="146">
      <c r="A146" s="5">
        <v>143.0</v>
      </c>
      <c r="B146" s="10" t="s">
        <v>155</v>
      </c>
      <c r="C146" s="7" t="str">
        <f t="array" ref="C146">INDEX('Svi studenti'!$C$2:$C1001,MATCH(B146, 'Svi studenti'!$B$2:$B1001, 0))</f>
        <v>Радмановац, Ана</v>
      </c>
      <c r="D146" s="8" t="str">
        <f t="array" ref="D146">iferror(iNDEX('Svi studenti'!$G$2:$G1001,MATCH(B146, 'Svi studenti'!$B$2:$B1001, 0)),"---")</f>
        <v>3и2а</v>
      </c>
      <c r="E146" s="9">
        <f t="array" ref="E146">iferror(iNDEX('Prisustvo-Vežbe'!$Q$4:$Q1001,MATCH(B146, 'Prisustvo-Vežbe'!$A$4:$A1001, 0)),"---")</f>
        <v>3.5</v>
      </c>
      <c r="G146" s="7" t="str">
        <f t="array" ref="G146">iferror(iNDEX('Januar 1'!$AH$5:$AH1001,MATCH(B146, 'Januar 1'!$A$5:$A1001, 0)),"---")</f>
        <v>---</v>
      </c>
      <c r="I146" s="7" t="str">
        <f t="array" ref="I146">iferror(iNDEX('Januar 2'!$AM$5:$AM1001,MATCH(B146, 'Januar 2'!$A$5:$A1001, 0)),"---")</f>
        <v>---</v>
      </c>
      <c r="K146" s="7">
        <f t="array" ref="K146">iferror(iNDEX('Jun1'!$AI$6:$AI1001,MATCH(B146, 'Jun1'!$A$6:$A1001, 0)),"---")</f>
        <v>16.5</v>
      </c>
      <c r="M146" s="7" t="str">
        <f t="array" ref="M146">iferror(iNDEX('Jun2'!$AM$6:$AM1001,MATCH(B146, 'Jun2'!$A$6:$A1001, 0)),"---")</f>
        <v>---</v>
      </c>
      <c r="O146" s="7" t="str">
        <f t="array" ref="O146">iferror(iNDEX('Sep1'!$AK$6:$AK1001,MATCH(B146, 'Sep1'!$A$6:$A1001, 0)),"---")</f>
        <v>---</v>
      </c>
      <c r="Q146" s="7" t="str">
        <f t="array" ref="Q146">iferror(iNDEX('Sep2'!$AO$6:$AO1001,MATCH(B146, 'Sep2'!$A$6:$A1001, 0)),"---")</f>
        <v>---</v>
      </c>
      <c r="S146" s="7" t="str">
        <f t="array" ref="S146">iferror(iNDEX(Dodatni!$AJ$6:$AJ1001,MATCH(B146, Dodatni!$A$6:$A1001, 0)),"---")</f>
        <v>---</v>
      </c>
      <c r="U146" s="7" t="str">
        <f t="array" ref="U146">iferror(iNDEX('Sep1-2324'!$AQ$6:$AQ1001,MATCH(B146, 'Sep1-2324'!$A$6:$A1001, 0)),"---")</f>
        <v>---</v>
      </c>
    </row>
    <row r="147">
      <c r="A147" s="5">
        <v>144.0</v>
      </c>
      <c r="B147" s="10" t="s">
        <v>156</v>
      </c>
      <c r="C147" s="7" t="str">
        <f t="array" ref="C147">INDEX('Svi studenti'!$C$2:$C1001,MATCH(B147, 'Svi studenti'!$B$2:$B1001, 0))</f>
        <v>Радовановић, Анђела</v>
      </c>
      <c r="D147" s="8" t="str">
        <f t="array" ref="D147">iferror(iNDEX('Svi studenti'!$G$2:$G1001,MATCH(B147, 'Svi studenti'!$B$2:$B1001, 0)),"---")</f>
        <v>3и2б</v>
      </c>
      <c r="E147" s="9">
        <f t="array" ref="E147">iferror(iNDEX('Prisustvo-Vežbe'!$Q$4:$Q1001,MATCH(B147, 'Prisustvo-Vežbe'!$A$4:$A1001, 0)),"---")</f>
        <v>2</v>
      </c>
      <c r="G147" s="7" t="str">
        <f t="array" ref="G147">iferror(iNDEX('Januar 1'!$AH$5:$AH1001,MATCH(B147, 'Januar 1'!$A$5:$A1001, 0)),"---")</f>
        <v>---</v>
      </c>
      <c r="I147" s="7" t="str">
        <f t="array" ref="I147">iferror(iNDEX('Januar 2'!$AM$5:$AM1001,MATCH(B147, 'Januar 2'!$A$5:$A1001, 0)),"---")</f>
        <v>---</v>
      </c>
      <c r="K147" s="7" t="str">
        <f t="array" ref="K147">iferror(iNDEX('Jun1'!$AI$6:$AI1001,MATCH(B147, 'Jun1'!$A$6:$A1001, 0)),"---")</f>
        <v>---</v>
      </c>
      <c r="M147" s="7" t="str">
        <f t="array" ref="M147">iferror(iNDEX('Jun2'!$AM$6:$AM1001,MATCH(B147, 'Jun2'!$A$6:$A1001, 0)),"---")</f>
        <v>---</v>
      </c>
      <c r="O147" s="7" t="str">
        <f t="array" ref="O147">iferror(iNDEX('Sep1'!$AK$6:$AK1001,MATCH(B147, 'Sep1'!$A$6:$A1001, 0)),"---")</f>
        <v>---</v>
      </c>
      <c r="Q147" s="7" t="str">
        <f t="array" ref="Q147">iferror(iNDEX('Sep2'!$AO$6:$AO1001,MATCH(B147, 'Sep2'!$A$6:$A1001, 0)),"---")</f>
        <v>---</v>
      </c>
      <c r="S147" s="7" t="str">
        <f t="array" ref="S147">iferror(iNDEX(Dodatni!$AJ$6:$AJ1001,MATCH(B147, Dodatni!$A$6:$A1001, 0)),"---")</f>
        <v>---</v>
      </c>
      <c r="U147" s="7" t="str">
        <f t="array" ref="U147">iferror(iNDEX('Sep1-2324'!$AQ$6:$AQ1001,MATCH(B147, 'Sep1-2324'!$A$6:$A1001, 0)),"---")</f>
        <v>---</v>
      </c>
    </row>
    <row r="148">
      <c r="A148" s="5">
        <v>145.0</v>
      </c>
      <c r="B148" s="10" t="s">
        <v>157</v>
      </c>
      <c r="C148" s="7" t="str">
        <f t="array" ref="C148">INDEX('Svi studenti'!$C$2:$C1001,MATCH(B148, 'Svi studenti'!$B$2:$B1001, 0))</f>
        <v>Радовановић, Милош</v>
      </c>
      <c r="D148" s="8" t="str">
        <f t="array" ref="D148">iferror(iNDEX('Svi studenti'!$G$2:$G1001,MATCH(B148, 'Svi studenti'!$B$2:$B1001, 0)),"---")</f>
        <v>3и2а</v>
      </c>
      <c r="E148" s="9">
        <f t="array" ref="E148">iferror(iNDEX('Prisustvo-Vežbe'!$Q$4:$Q1001,MATCH(B148, 'Prisustvo-Vežbe'!$A$4:$A1001, 0)),"---")</f>
        <v>0</v>
      </c>
      <c r="G148" s="7" t="str">
        <f t="array" ref="G148">iferror(iNDEX('Januar 1'!$AH$5:$AH1001,MATCH(B148, 'Januar 1'!$A$5:$A1001, 0)),"---")</f>
        <v>---</v>
      </c>
      <c r="I148" s="7" t="str">
        <f t="array" ref="I148">iferror(iNDEX('Januar 2'!$AM$5:$AM1001,MATCH(B148, 'Januar 2'!$A$5:$A1001, 0)),"---")</f>
        <v>---</v>
      </c>
      <c r="K148" s="7" t="str">
        <f t="array" ref="K148">iferror(iNDEX('Jun1'!$AI$6:$AI1001,MATCH(B148, 'Jun1'!$A$6:$A1001, 0)),"---")</f>
        <v>---</v>
      </c>
      <c r="M148" s="7" t="str">
        <f t="array" ref="M148">iferror(iNDEX('Jun2'!$AM$6:$AM1001,MATCH(B148, 'Jun2'!$A$6:$A1001, 0)),"---")</f>
        <v>---</v>
      </c>
      <c r="O148" s="7" t="str">
        <f t="array" ref="O148">iferror(iNDEX('Sep1'!$AK$6:$AK1001,MATCH(B148, 'Sep1'!$A$6:$A1001, 0)),"---")</f>
        <v>---</v>
      </c>
      <c r="Q148" s="7" t="str">
        <f t="array" ref="Q148">iferror(iNDEX('Sep2'!$AO$6:$AO1001,MATCH(B148, 'Sep2'!$A$6:$A1001, 0)),"---")</f>
        <v>---</v>
      </c>
      <c r="S148" s="7" t="str">
        <f t="array" ref="S148">iferror(iNDEX(Dodatni!$AJ$6:$AJ1001,MATCH(B148, Dodatni!$A$6:$A1001, 0)),"---")</f>
        <v>---</v>
      </c>
      <c r="U148" s="7" t="str">
        <f t="array" ref="U148">iferror(iNDEX('Sep1-2324'!$AQ$6:$AQ1001,MATCH(B148, 'Sep1-2324'!$A$6:$A1001, 0)),"---")</f>
        <v>---</v>
      </c>
    </row>
    <row r="149">
      <c r="A149" s="5">
        <v>146.0</v>
      </c>
      <c r="B149" s="10" t="s">
        <v>158</v>
      </c>
      <c r="C149" s="7" t="str">
        <f t="array" ref="C149">INDEX('Svi studenti'!$C$2:$C1001,MATCH(B149, 'Svi studenti'!$B$2:$B1001, 0))</f>
        <v>Радовић, Катарина</v>
      </c>
      <c r="D149" s="8" t="str">
        <f t="array" ref="D149">iferror(iNDEX('Svi studenti'!$G$2:$G1001,MATCH(B149, 'Svi studenti'!$B$2:$B1001, 0)),"---")</f>
        <v>3и2б</v>
      </c>
      <c r="E149" s="9">
        <f t="array" ref="E149">iferror(iNDEX('Prisustvo-Vežbe'!$Q$4:$Q1001,MATCH(B149, 'Prisustvo-Vežbe'!$A$4:$A1001, 0)),"---")</f>
        <v>0</v>
      </c>
      <c r="G149" s="7" t="str">
        <f t="array" ref="G149">iferror(iNDEX('Januar 1'!$AH$5:$AH1001,MATCH(B149, 'Januar 1'!$A$5:$A1001, 0)),"---")</f>
        <v>---</v>
      </c>
      <c r="I149" s="7" t="str">
        <f t="array" ref="I149">iferror(iNDEX('Januar 2'!$AM$5:$AM1001,MATCH(B149, 'Januar 2'!$A$5:$A1001, 0)),"---")</f>
        <v>---</v>
      </c>
      <c r="K149" s="7" t="str">
        <f t="array" ref="K149">iferror(iNDEX('Jun1'!$AI$6:$AI1001,MATCH(B149, 'Jun1'!$A$6:$A1001, 0)),"---")</f>
        <v>---</v>
      </c>
      <c r="M149" s="7" t="str">
        <f t="array" ref="M149">iferror(iNDEX('Jun2'!$AM$6:$AM1001,MATCH(B149, 'Jun2'!$A$6:$A1001, 0)),"---")</f>
        <v>---</v>
      </c>
      <c r="O149" s="7" t="str">
        <f t="array" ref="O149">iferror(iNDEX('Sep1'!$AK$6:$AK1001,MATCH(B149, 'Sep1'!$A$6:$A1001, 0)),"---")</f>
        <v>---</v>
      </c>
      <c r="Q149" s="7" t="str">
        <f t="array" ref="Q149">iferror(iNDEX('Sep2'!$AO$6:$AO1001,MATCH(B149, 'Sep2'!$A$6:$A1001, 0)),"---")</f>
        <v>---</v>
      </c>
      <c r="S149" s="7" t="str">
        <f t="array" ref="S149">iferror(iNDEX(Dodatni!$AJ$6:$AJ1001,MATCH(B149, Dodatni!$A$6:$A1001, 0)),"---")</f>
        <v>---</v>
      </c>
      <c r="U149" s="7" t="str">
        <f t="array" ref="U149">iferror(iNDEX('Sep1-2324'!$AQ$6:$AQ1001,MATCH(B149, 'Sep1-2324'!$A$6:$A1001, 0)),"---")</f>
        <v>---</v>
      </c>
    </row>
    <row r="150">
      <c r="A150" s="5">
        <v>147.0</v>
      </c>
      <c r="B150" s="10" t="s">
        <v>159</v>
      </c>
      <c r="C150" s="7" t="str">
        <f t="array" ref="C150">INDEX('Svi studenti'!$C$2:$C1001,MATCH(B150, 'Svi studenti'!$B$2:$B1001, 0))</f>
        <v>Рајковић, Анђела</v>
      </c>
      <c r="D150" s="8" t="str">
        <f t="array" ref="D150">iferror(iNDEX('Svi studenti'!$G$2:$G1001,MATCH(B150, 'Svi studenti'!$B$2:$B1001, 0)),"---")</f>
        <v>3и2а</v>
      </c>
      <c r="E150" s="9">
        <f t="array" ref="E150">iferror(iNDEX('Prisustvo-Vežbe'!$Q$4:$Q1001,MATCH(B150, 'Prisustvo-Vežbe'!$A$4:$A1001, 0)),"---")</f>
        <v>5</v>
      </c>
      <c r="G150" s="7">
        <f t="array" ref="G150">iferror(iNDEX('Januar 1'!$AH$5:$AH1001,MATCH(B150, 'Januar 1'!$A$5:$A1001, 0)),"---")</f>
        <v>37</v>
      </c>
      <c r="I150" s="7" t="str">
        <f t="array" ref="I150">iferror(iNDEX('Januar 2'!$AM$5:$AM1001,MATCH(B150, 'Januar 2'!$A$5:$A1001, 0)),"---")</f>
        <v>---</v>
      </c>
      <c r="K150" s="7" t="str">
        <f t="array" ref="K150">iferror(iNDEX('Jun1'!$AI$6:$AI1001,MATCH(B150, 'Jun1'!$A$6:$A1001, 0)),"---")</f>
        <v>---</v>
      </c>
      <c r="M150" s="7" t="str">
        <f t="array" ref="M150">iferror(iNDEX('Jun2'!$AM$6:$AM1001,MATCH(B150, 'Jun2'!$A$6:$A1001, 0)),"---")</f>
        <v>---</v>
      </c>
      <c r="O150" s="7" t="str">
        <f t="array" ref="O150">iferror(iNDEX('Sep1'!$AK$6:$AK1001,MATCH(B150, 'Sep1'!$A$6:$A1001, 0)),"---")</f>
        <v>---</v>
      </c>
      <c r="Q150" s="7" t="str">
        <f t="array" ref="Q150">iferror(iNDEX('Sep2'!$AO$6:$AO1001,MATCH(B150, 'Sep2'!$A$6:$A1001, 0)),"---")</f>
        <v>---</v>
      </c>
      <c r="S150" s="7" t="str">
        <f t="array" ref="S150">iferror(iNDEX(Dodatni!$AJ$6:$AJ1001,MATCH(B150, Dodatni!$A$6:$A1001, 0)),"---")</f>
        <v>---</v>
      </c>
      <c r="U150" s="7" t="str">
        <f t="array" ref="U150">iferror(iNDEX('Sep1-2324'!$AQ$6:$AQ1001,MATCH(B150, 'Sep1-2324'!$A$6:$A1001, 0)),"---")</f>
        <v>---</v>
      </c>
    </row>
    <row r="151">
      <c r="A151" s="5">
        <v>148.0</v>
      </c>
      <c r="B151" s="10" t="s">
        <v>160</v>
      </c>
      <c r="C151" s="7" t="str">
        <f t="array" ref="C151">INDEX('Svi studenti'!$C$2:$C1001,MATCH(B151, 'Svi studenti'!$B$2:$B1001, 0))</f>
        <v>Рамадани, Тарик</v>
      </c>
      <c r="D151" s="8" t="str">
        <f t="array" ref="D151">iferror(iNDEX('Svi studenti'!$G$2:$G1001,MATCH(B151, 'Svi studenti'!$B$2:$B1001, 0)),"---")</f>
        <v>3и2а</v>
      </c>
      <c r="E151" s="9">
        <f t="array" ref="E151">iferror(iNDEX('Prisustvo-Vežbe'!$Q$4:$Q1001,MATCH(B151, 'Prisustvo-Vežbe'!$A$4:$A1001, 0)),"---")</f>
        <v>0.5</v>
      </c>
      <c r="G151" s="7" t="str">
        <f t="array" ref="G151">iferror(iNDEX('Januar 1'!$AH$5:$AH1001,MATCH(B151, 'Januar 1'!$A$5:$A1001, 0)),"---")</f>
        <v>---</v>
      </c>
      <c r="I151" s="7">
        <f t="array" ref="I151">iferror(iNDEX('Januar 2'!$AM$5:$AM1001,MATCH(B151, 'Januar 2'!$A$5:$A1001, 0)),"---")</f>
        <v>16</v>
      </c>
      <c r="K151" s="7">
        <f t="array" ref="K151">iferror(iNDEX('Jun1'!$AI$6:$AI1001,MATCH(B151, 'Jun1'!$A$6:$A1001, 0)),"---")</f>
        <v>22.5</v>
      </c>
      <c r="M151" s="7" t="str">
        <f t="array" ref="M151">iferror(iNDEX('Jun2'!$AM$6:$AM1001,MATCH(B151, 'Jun2'!$A$6:$A1001, 0)),"---")</f>
        <v>---</v>
      </c>
      <c r="O151" s="7" t="str">
        <f t="array" ref="O151">iferror(iNDEX('Sep1'!$AK$6:$AK1001,MATCH(B151, 'Sep1'!$A$6:$A1001, 0)),"---")</f>
        <v>---</v>
      </c>
      <c r="Q151" s="7" t="str">
        <f t="array" ref="Q151">iferror(iNDEX('Sep2'!$AO$6:$AO1001,MATCH(B151, 'Sep2'!$A$6:$A1001, 0)),"---")</f>
        <v>---</v>
      </c>
      <c r="S151" s="7" t="str">
        <f t="array" ref="S151">iferror(iNDEX(Dodatni!$AJ$6:$AJ1001,MATCH(B151, Dodatni!$A$6:$A1001, 0)),"---")</f>
        <v>---</v>
      </c>
      <c r="U151" s="7" t="str">
        <f t="array" ref="U151">iferror(iNDEX('Sep1-2324'!$AQ$6:$AQ1001,MATCH(B151, 'Sep1-2324'!$A$6:$A1001, 0)),"---")</f>
        <v>---</v>
      </c>
    </row>
    <row r="152">
      <c r="A152" s="12">
        <v>149.0</v>
      </c>
      <c r="B152" s="10" t="s">
        <v>161</v>
      </c>
      <c r="C152" s="7" t="str">
        <f t="array" ref="C152">INDEX('Svi studenti'!$C$2:$C1001,MATCH(B152, 'Svi studenti'!$B$2:$B1001, 0))</f>
        <v>Ратковић, Теодора</v>
      </c>
      <c r="D152" s="8" t="str">
        <f t="array" ref="D152">iferror(iNDEX('Svi studenti'!$G$2:$G1001,MATCH(B152, 'Svi studenti'!$B$2:$B1001, 0)),"---")</f>
        <v>3и2б</v>
      </c>
      <c r="E152" s="9">
        <f t="array" ref="E152">iferror(iNDEX('Prisustvo-Vežbe'!$Q$4:$Q1001,MATCH(B152, 'Prisustvo-Vežbe'!$A$4:$A1001, 0)),"---")</f>
        <v>5</v>
      </c>
      <c r="G152" s="7" t="str">
        <f t="array" ref="G152">iferror(iNDEX('Januar 1'!$AH$5:$AH1001,MATCH(B152, 'Januar 1'!$A$5:$A1001, 0)),"---")</f>
        <v>---</v>
      </c>
      <c r="I152" s="7" t="str">
        <f t="array" ref="I152">iferror(iNDEX('Januar 2'!$AM$5:$AM1001,MATCH(B152, 'Januar 2'!$A$5:$A1001, 0)),"---")</f>
        <v>---</v>
      </c>
      <c r="K152" s="7" t="str">
        <f t="array" ref="K152">iferror(iNDEX('Jun1'!$AI$6:$AI1001,MATCH(B152, 'Jun1'!$A$6:$A1001, 0)),"---")</f>
        <v>---</v>
      </c>
      <c r="M152" s="7" t="str">
        <f t="array" ref="M152">iferror(iNDEX('Jun2'!$AM$6:$AM1001,MATCH(B152, 'Jun2'!$A$6:$A1001, 0)),"---")</f>
        <v>---</v>
      </c>
      <c r="O152" s="7" t="str">
        <f t="array" ref="O152">iferror(iNDEX('Sep1'!$AK$6:$AK1001,MATCH(B152, 'Sep1'!$A$6:$A1001, 0)),"---")</f>
        <v>---</v>
      </c>
      <c r="Q152" s="7" t="str">
        <f t="array" ref="Q152">iferror(iNDEX('Sep2'!$AO$6:$AO1001,MATCH(B152, 'Sep2'!$A$6:$A1001, 0)),"---")</f>
        <v>---</v>
      </c>
      <c r="S152" s="7" t="str">
        <f t="array" ref="S152">iferror(iNDEX(Dodatni!$AJ$6:$AJ1001,MATCH(B152, Dodatni!$A$6:$A1001, 0)),"---")</f>
        <v>---</v>
      </c>
      <c r="U152" s="7" t="str">
        <f t="array" ref="U152">iferror(iNDEX('Sep1-2324'!$AQ$6:$AQ1001,MATCH(B152, 'Sep1-2324'!$A$6:$A1001, 0)),"---")</f>
        <v>---</v>
      </c>
    </row>
    <row r="153">
      <c r="A153" s="12">
        <v>150.0</v>
      </c>
      <c r="B153" s="10" t="s">
        <v>162</v>
      </c>
      <c r="C153" s="7" t="str">
        <f t="array" ref="C153">INDEX('Svi studenti'!$C$2:$C1001,MATCH(B153, 'Svi studenti'!$B$2:$B1001, 0))</f>
        <v>Ристановић, Ђорђе</v>
      </c>
      <c r="D153" s="8" t="str">
        <f t="array" ref="D153">iferror(iNDEX('Svi studenti'!$G$2:$G1001,MATCH(B153, 'Svi studenti'!$B$2:$B1001, 0)),"---")</f>
        <v>3и2а</v>
      </c>
      <c r="E153" s="9">
        <f t="array" ref="E153">iferror(iNDEX('Prisustvo-Vežbe'!$Q$4:$Q1001,MATCH(B153, 'Prisustvo-Vežbe'!$A$4:$A1001, 0)),"---")</f>
        <v>0</v>
      </c>
      <c r="G153" s="7" t="str">
        <f t="array" ref="G153">iferror(iNDEX('Januar 1'!$AH$5:$AH1001,MATCH(B153, 'Januar 1'!$A$5:$A1001, 0)),"---")</f>
        <v>---</v>
      </c>
      <c r="I153" s="7" t="str">
        <f t="array" ref="I153">iferror(iNDEX('Januar 2'!$AM$5:$AM1001,MATCH(B153, 'Januar 2'!$A$5:$A1001, 0)),"---")</f>
        <v>---</v>
      </c>
      <c r="K153" s="7" t="str">
        <f t="array" ref="K153">iferror(iNDEX('Jun1'!$AI$6:$AI1001,MATCH(B153, 'Jun1'!$A$6:$A1001, 0)),"---")</f>
        <v>---</v>
      </c>
      <c r="M153" s="7" t="str">
        <f t="array" ref="M153">iferror(iNDEX('Jun2'!$AM$6:$AM1001,MATCH(B153, 'Jun2'!$A$6:$A1001, 0)),"---")</f>
        <v>---</v>
      </c>
      <c r="O153" s="7" t="str">
        <f t="array" ref="O153">iferror(iNDEX('Sep1'!$AK$6:$AK1001,MATCH(B153, 'Sep1'!$A$6:$A1001, 0)),"---")</f>
        <v>---</v>
      </c>
      <c r="Q153" s="7" t="str">
        <f t="array" ref="Q153">iferror(iNDEX('Sep2'!$AO$6:$AO1001,MATCH(B153, 'Sep2'!$A$6:$A1001, 0)),"---")</f>
        <v>---</v>
      </c>
      <c r="S153" s="7" t="str">
        <f t="array" ref="S153">iferror(iNDEX(Dodatni!$AJ$6:$AJ1001,MATCH(B153, Dodatni!$A$6:$A1001, 0)),"---")</f>
        <v>---</v>
      </c>
      <c r="U153" s="7" t="str">
        <f t="array" ref="U153">iferror(iNDEX('Sep1-2324'!$AQ$6:$AQ1001,MATCH(B153, 'Sep1-2324'!$A$6:$A1001, 0)),"---")</f>
        <v>---</v>
      </c>
    </row>
    <row r="154">
      <c r="A154" s="12">
        <v>151.0</v>
      </c>
      <c r="B154" s="10" t="s">
        <v>163</v>
      </c>
      <c r="C154" s="7" t="str">
        <f t="array" ref="C154">INDEX('Svi studenti'!$C$2:$C1001,MATCH(B154, 'Svi studenti'!$B$2:$B1001, 0))</f>
        <v>Соковић, Андрија</v>
      </c>
      <c r="D154" s="8" t="str">
        <f t="array" ref="D154">iferror(iNDEX('Svi studenti'!$G$2:$G1001,MATCH(B154, 'Svi studenti'!$B$2:$B1001, 0)),"---")</f>
        <v>3и2а</v>
      </c>
      <c r="E154" s="9">
        <f t="array" ref="E154">iferror(iNDEX('Prisustvo-Vežbe'!$Q$4:$Q1001,MATCH(B154, 'Prisustvo-Vežbe'!$A$4:$A1001, 0)),"---")</f>
        <v>1</v>
      </c>
      <c r="G154" s="7" t="str">
        <f t="array" ref="G154">iferror(iNDEX('Januar 1'!$AH$5:$AH1001,MATCH(B154, 'Januar 1'!$A$5:$A1001, 0)),"---")</f>
        <v>---</v>
      </c>
      <c r="I154" s="7" t="str">
        <f t="array" ref="I154">iferror(iNDEX('Januar 2'!$AM$5:$AM1001,MATCH(B154, 'Januar 2'!$A$5:$A1001, 0)),"---")</f>
        <v>---</v>
      </c>
      <c r="K154" s="7" t="str">
        <f t="array" ref="K154">iferror(iNDEX('Jun1'!$AI$6:$AI1001,MATCH(B154, 'Jun1'!$A$6:$A1001, 0)),"---")</f>
        <v>---</v>
      </c>
      <c r="M154" s="7" t="str">
        <f t="array" ref="M154">iferror(iNDEX('Jun2'!$AM$6:$AM1001,MATCH(B154, 'Jun2'!$A$6:$A1001, 0)),"---")</f>
        <v>---</v>
      </c>
      <c r="O154" s="7" t="str">
        <f t="array" ref="O154">iferror(iNDEX('Sep1'!$AK$6:$AK1001,MATCH(B154, 'Sep1'!$A$6:$A1001, 0)),"---")</f>
        <v>---</v>
      </c>
      <c r="Q154" s="7" t="str">
        <f t="array" ref="Q154">iferror(iNDEX('Sep2'!$AO$6:$AO1001,MATCH(B154, 'Sep2'!$A$6:$A1001, 0)),"---")</f>
        <v>---</v>
      </c>
      <c r="S154" s="7" t="str">
        <f t="array" ref="S154">iferror(iNDEX(Dodatni!$AJ$6:$AJ1001,MATCH(B154, Dodatni!$A$6:$A1001, 0)),"---")</f>
        <v>---</v>
      </c>
      <c r="U154" s="7" t="str">
        <f t="array" ref="U154">iferror(iNDEX('Sep1-2324'!$AQ$6:$AQ1001,MATCH(B154, 'Sep1-2324'!$A$6:$A1001, 0)),"---")</f>
        <v>---</v>
      </c>
    </row>
    <row r="155">
      <c r="A155" s="12">
        <v>152.0</v>
      </c>
      <c r="B155" s="10" t="s">
        <v>164</v>
      </c>
      <c r="C155" s="7" t="str">
        <f t="array" ref="C155">INDEX('Svi studenti'!$C$2:$C1001,MATCH(B155, 'Svi studenti'!$B$2:$B1001, 0))</f>
        <v>Станковић, Барбара</v>
      </c>
      <c r="D155" s="8" t="str">
        <f t="array" ref="D155">iferror(iNDEX('Svi studenti'!$G$2:$G1001,MATCH(B155, 'Svi studenti'!$B$2:$B1001, 0)),"---")</f>
        <v>3и2а</v>
      </c>
      <c r="E155" s="9">
        <f t="array" ref="E155">iferror(iNDEX('Prisustvo-Vežbe'!$Q$4:$Q1001,MATCH(B155, 'Prisustvo-Vežbe'!$A$4:$A1001, 0)),"---")</f>
        <v>0</v>
      </c>
      <c r="G155" s="7" t="str">
        <f t="array" ref="G155">iferror(iNDEX('Januar 1'!$AH$5:$AH1001,MATCH(B155, 'Januar 1'!$A$5:$A1001, 0)),"---")</f>
        <v>---</v>
      </c>
      <c r="I155" s="7" t="str">
        <f t="array" ref="I155">iferror(iNDEX('Januar 2'!$AM$5:$AM1001,MATCH(B155, 'Januar 2'!$A$5:$A1001, 0)),"---")</f>
        <v>---</v>
      </c>
      <c r="K155" s="7" t="str">
        <f t="array" ref="K155">iferror(iNDEX('Jun1'!$AI$6:$AI1001,MATCH(B155, 'Jun1'!$A$6:$A1001, 0)),"---")</f>
        <v>---</v>
      </c>
      <c r="M155" s="7" t="str">
        <f t="array" ref="M155">iferror(iNDEX('Jun2'!$AM$6:$AM1001,MATCH(B155, 'Jun2'!$A$6:$A1001, 0)),"---")</f>
        <v>---</v>
      </c>
      <c r="O155" s="7" t="str">
        <f t="array" ref="O155">iferror(iNDEX('Sep1'!$AK$6:$AK1001,MATCH(B155, 'Sep1'!$A$6:$A1001, 0)),"---")</f>
        <v>---</v>
      </c>
      <c r="Q155" s="7" t="str">
        <f t="array" ref="Q155">iferror(iNDEX('Sep2'!$AO$6:$AO1001,MATCH(B155, 'Sep2'!$A$6:$A1001, 0)),"---")</f>
        <v>---</v>
      </c>
      <c r="S155" s="7" t="str">
        <f t="array" ref="S155">iferror(iNDEX(Dodatni!$AJ$6:$AJ1001,MATCH(B155, Dodatni!$A$6:$A1001, 0)),"---")</f>
        <v>---</v>
      </c>
      <c r="U155" s="7" t="str">
        <f t="array" ref="U155">iferror(iNDEX('Sep1-2324'!$AQ$6:$AQ1001,MATCH(B155, 'Sep1-2324'!$A$6:$A1001, 0)),"---")</f>
        <v>---</v>
      </c>
    </row>
    <row r="156">
      <c r="A156" s="12">
        <v>153.0</v>
      </c>
      <c r="B156" s="10" t="s">
        <v>165</v>
      </c>
      <c r="C156" s="7" t="str">
        <f t="array" ref="C156">INDEX('Svi studenti'!$C$2:$C1001,MATCH(B156, 'Svi studenti'!$B$2:$B1001, 0))</f>
        <v>Степановић, Страхиња</v>
      </c>
      <c r="D156" s="8" t="str">
        <f t="array" ref="D156">iferror(iNDEX('Svi studenti'!$G$2:$G1001,MATCH(B156, 'Svi studenti'!$B$2:$B1001, 0)),"---")</f>
        <v>3и2а</v>
      </c>
      <c r="E156" s="9">
        <f t="array" ref="E156">iferror(iNDEX('Prisustvo-Vežbe'!$Q$4:$Q1001,MATCH(B156, 'Prisustvo-Vežbe'!$A$4:$A1001, 0)),"---")</f>
        <v>0</v>
      </c>
      <c r="G156" s="7">
        <f t="array" ref="G156">iferror(iNDEX('Januar 1'!$AH$5:$AH1001,MATCH(B156, 'Januar 1'!$A$5:$A1001, 0)),"---")</f>
        <v>9</v>
      </c>
      <c r="I156" s="7">
        <f t="array" ref="I156">iferror(iNDEX('Januar 2'!$AM$5:$AM1001,MATCH(B156, 'Januar 2'!$A$5:$A1001, 0)),"---")</f>
        <v>22</v>
      </c>
      <c r="K156" s="7" t="str">
        <f t="array" ref="K156">iferror(iNDEX('Jun1'!$AI$6:$AI1001,MATCH(B156, 'Jun1'!$A$6:$A1001, 0)),"---")</f>
        <v>---</v>
      </c>
      <c r="M156" s="7" t="str">
        <f t="array" ref="M156">iferror(iNDEX('Jun2'!$AM$6:$AM1001,MATCH(B156, 'Jun2'!$A$6:$A1001, 0)),"---")</f>
        <v>---</v>
      </c>
      <c r="O156" s="7" t="str">
        <f t="array" ref="O156">iferror(iNDEX('Sep1'!$AK$6:$AK1001,MATCH(B156, 'Sep1'!$A$6:$A1001, 0)),"---")</f>
        <v>---</v>
      </c>
      <c r="Q156" s="7" t="str">
        <f t="array" ref="Q156">iferror(iNDEX('Sep2'!$AO$6:$AO1001,MATCH(B156, 'Sep2'!$A$6:$A1001, 0)),"---")</f>
        <v>---</v>
      </c>
      <c r="S156" s="7" t="str">
        <f t="array" ref="S156">iferror(iNDEX(Dodatni!$AJ$6:$AJ1001,MATCH(B156, Dodatni!$A$6:$A1001, 0)),"---")</f>
        <v>---</v>
      </c>
      <c r="U156" s="7" t="str">
        <f t="array" ref="U156">iferror(iNDEX('Sep1-2324'!$AQ$6:$AQ1001,MATCH(B156, 'Sep1-2324'!$A$6:$A1001, 0)),"---")</f>
        <v>---</v>
      </c>
    </row>
    <row r="157">
      <c r="A157" s="12">
        <v>154.0</v>
      </c>
      <c r="B157" s="10" t="s">
        <v>166</v>
      </c>
      <c r="C157" s="7" t="str">
        <f t="array" ref="C157">INDEX('Svi studenti'!$C$2:$C1001,MATCH(B157, 'Svi studenti'!$B$2:$B1001, 0))</f>
        <v>Стефановић, Алекса</v>
      </c>
      <c r="D157" s="8" t="str">
        <f t="array" ref="D157">iferror(iNDEX('Svi studenti'!$G$2:$G1001,MATCH(B157, 'Svi studenti'!$B$2:$B1001, 0)),"---")</f>
        <v>3и2б</v>
      </c>
      <c r="E157" s="9">
        <f t="array" ref="E157">iferror(iNDEX('Prisustvo-Vežbe'!$Q$4:$Q1001,MATCH(B157, 'Prisustvo-Vežbe'!$A$4:$A1001, 0)),"---")</f>
        <v>5</v>
      </c>
      <c r="G157" s="7" t="str">
        <f t="array" ref="G157">iferror(iNDEX('Januar 1'!$AH$5:$AH1001,MATCH(B157, 'Januar 1'!$A$5:$A1001, 0)),"---")</f>
        <v>---</v>
      </c>
      <c r="I157" s="7">
        <f t="array" ref="I157">iferror(iNDEX('Januar 2'!$AM$5:$AM1001,MATCH(B157, 'Januar 2'!$A$5:$A1001, 0)),"---")</f>
        <v>43</v>
      </c>
      <c r="K157" s="7" t="str">
        <f t="array" ref="K157">iferror(iNDEX('Jun1'!$AI$6:$AI1001,MATCH(B157, 'Jun1'!$A$6:$A1001, 0)),"---")</f>
        <v>---</v>
      </c>
      <c r="M157" s="7" t="str">
        <f t="array" ref="M157">iferror(iNDEX('Jun2'!$AM$6:$AM1001,MATCH(B157, 'Jun2'!$A$6:$A1001, 0)),"---")</f>
        <v>---</v>
      </c>
      <c r="O157" s="7" t="str">
        <f t="array" ref="O157">iferror(iNDEX('Sep1'!$AK$6:$AK1001,MATCH(B157, 'Sep1'!$A$6:$A1001, 0)),"---")</f>
        <v>---</v>
      </c>
      <c r="Q157" s="7" t="str">
        <f t="array" ref="Q157">iferror(iNDEX('Sep2'!$AO$6:$AO1001,MATCH(B157, 'Sep2'!$A$6:$A1001, 0)),"---")</f>
        <v>---</v>
      </c>
      <c r="S157" s="7" t="str">
        <f t="array" ref="S157">iferror(iNDEX(Dodatni!$AJ$6:$AJ1001,MATCH(B157, Dodatni!$A$6:$A1001, 0)),"---")</f>
        <v>---</v>
      </c>
      <c r="U157" s="7" t="str">
        <f t="array" ref="U157">iferror(iNDEX('Sep1-2324'!$AQ$6:$AQ1001,MATCH(B157, 'Sep1-2324'!$A$6:$A1001, 0)),"---")</f>
        <v>---</v>
      </c>
    </row>
    <row r="158">
      <c r="A158" s="12">
        <v>155.0</v>
      </c>
      <c r="B158" s="10" t="s">
        <v>167</v>
      </c>
      <c r="C158" s="7" t="str">
        <f t="array" ref="C158">INDEX('Svi studenti'!$C$2:$C1001,MATCH(B158, 'Svi studenti'!$B$2:$B1001, 0))</f>
        <v>Стефановић, Александар</v>
      </c>
      <c r="D158" s="8" t="str">
        <f t="array" ref="D158">iferror(iNDEX('Svi studenti'!$G$2:$G1001,MATCH(B158, 'Svi studenti'!$B$2:$B1001, 0)),"---")</f>
        <v>3и2а</v>
      </c>
      <c r="E158" s="9">
        <f t="array" ref="E158">iferror(iNDEX('Prisustvo-Vežbe'!$Q$4:$Q1001,MATCH(B158, 'Prisustvo-Vežbe'!$A$4:$A1001, 0)),"---")</f>
        <v>3.5</v>
      </c>
      <c r="G158" s="7" t="str">
        <f t="array" ref="G158">iferror(iNDEX('Januar 1'!$AH$5:$AH1001,MATCH(B158, 'Januar 1'!$A$5:$A1001, 0)),"---")</f>
        <v>---</v>
      </c>
      <c r="I158" s="7" t="str">
        <f t="array" ref="I158">iferror(iNDEX('Januar 2'!$AM$5:$AM1001,MATCH(B158, 'Januar 2'!$A$5:$A1001, 0)),"---")</f>
        <v>---</v>
      </c>
      <c r="K158" s="7" t="str">
        <f t="array" ref="K158">iferror(iNDEX('Jun1'!$AI$6:$AI1001,MATCH(B158, 'Jun1'!$A$6:$A1001, 0)),"---")</f>
        <v>---</v>
      </c>
      <c r="M158" s="7" t="str">
        <f t="array" ref="M158">iferror(iNDEX('Jun2'!$AM$6:$AM1001,MATCH(B158, 'Jun2'!$A$6:$A1001, 0)),"---")</f>
        <v>---</v>
      </c>
      <c r="O158" s="7" t="str">
        <f t="array" ref="O158">iferror(iNDEX('Sep1'!$AK$6:$AK1001,MATCH(B158, 'Sep1'!$A$6:$A1001, 0)),"---")</f>
        <v>---</v>
      </c>
      <c r="Q158" s="7" t="str">
        <f t="array" ref="Q158">iferror(iNDEX('Sep2'!$AO$6:$AO1001,MATCH(B158, 'Sep2'!$A$6:$A1001, 0)),"---")</f>
        <v>---</v>
      </c>
      <c r="S158" s="7" t="str">
        <f t="array" ref="S158">iferror(iNDEX(Dodatni!$AJ$6:$AJ1001,MATCH(B158, Dodatni!$A$6:$A1001, 0)),"---")</f>
        <v>---</v>
      </c>
      <c r="U158" s="7" t="str">
        <f t="array" ref="U158">iferror(iNDEX('Sep1-2324'!$AQ$6:$AQ1001,MATCH(B158, 'Sep1-2324'!$A$6:$A1001, 0)),"---")</f>
        <v>---</v>
      </c>
    </row>
    <row r="159">
      <c r="A159" s="12">
        <v>156.0</v>
      </c>
      <c r="B159" s="10" t="s">
        <v>168</v>
      </c>
      <c r="C159" s="7" t="str">
        <f t="array" ref="C159">INDEX('Svi studenti'!$C$2:$C1001,MATCH(B159, 'Svi studenti'!$B$2:$B1001, 0))</f>
        <v>Стефановић, Јована</v>
      </c>
      <c r="D159" s="8" t="str">
        <f t="array" ref="D159">iferror(iNDEX('Svi studenti'!$G$2:$G1001,MATCH(B159, 'Svi studenti'!$B$2:$B1001, 0)),"---")</f>
        <v>3и2а</v>
      </c>
      <c r="E159" s="9">
        <f t="array" ref="E159">iferror(iNDEX('Prisustvo-Vežbe'!$Q$4:$Q1001,MATCH(B159, 'Prisustvo-Vežbe'!$A$4:$A1001, 0)),"---")</f>
        <v>5</v>
      </c>
      <c r="G159" s="7" t="str">
        <f t="array" ref="G159">iferror(iNDEX('Januar 1'!$AH$5:$AH1001,MATCH(B159, 'Januar 1'!$A$5:$A1001, 0)),"---")</f>
        <v>---</v>
      </c>
      <c r="I159" s="7" t="str">
        <f t="array" ref="I159">iferror(iNDEX('Januar 2'!$AM$5:$AM1001,MATCH(B159, 'Januar 2'!$A$5:$A1001, 0)),"---")</f>
        <v>---</v>
      </c>
      <c r="K159" s="7">
        <f t="array" ref="K159">iferror(iNDEX('Jun1'!$AI$6:$AI1001,MATCH(B159, 'Jun1'!$A$6:$A1001, 0)),"---")</f>
        <v>7.5</v>
      </c>
      <c r="M159" s="7" t="str">
        <f t="array" ref="M159">iferror(iNDEX('Jun2'!$AM$6:$AM1001,MATCH(B159, 'Jun2'!$A$6:$A1001, 0)),"---")</f>
        <v>---</v>
      </c>
      <c r="O159" s="7" t="str">
        <f t="array" ref="O159">iferror(iNDEX('Sep1'!$AK$6:$AK1001,MATCH(B159, 'Sep1'!$A$6:$A1001, 0)),"---")</f>
        <v>---</v>
      </c>
      <c r="Q159" s="7" t="str">
        <f t="array" ref="Q159">iferror(iNDEX('Sep2'!$AO$6:$AO1001,MATCH(B159, 'Sep2'!$A$6:$A1001, 0)),"---")</f>
        <v>---</v>
      </c>
      <c r="S159" s="7" t="str">
        <f t="array" ref="S159">iferror(iNDEX(Dodatni!$AJ$6:$AJ1001,MATCH(B159, Dodatni!$A$6:$A1001, 0)),"---")</f>
        <v>---</v>
      </c>
      <c r="U159" s="7" t="str">
        <f t="array" ref="U159">iferror(iNDEX('Sep1-2324'!$AQ$6:$AQ1001,MATCH(B159, 'Sep1-2324'!$A$6:$A1001, 0)),"---")</f>
        <v>---</v>
      </c>
    </row>
    <row r="160">
      <c r="A160" s="12">
        <v>157.0</v>
      </c>
      <c r="B160" s="10" t="s">
        <v>169</v>
      </c>
      <c r="C160" s="7" t="str">
        <f t="array" ref="C160">INDEX('Svi studenti'!$C$2:$C1001,MATCH(B160, 'Svi studenti'!$B$2:$B1001, 0))</f>
        <v>Стефановић, Огњен</v>
      </c>
      <c r="D160" s="8" t="str">
        <f t="array" ref="D160">iferror(iNDEX('Svi studenti'!$G$2:$G1001,MATCH(B160, 'Svi studenti'!$B$2:$B1001, 0)),"---")</f>
        <v>3и2б</v>
      </c>
      <c r="E160" s="9">
        <f t="array" ref="E160">iferror(iNDEX('Prisustvo-Vežbe'!$Q$4:$Q1001,MATCH(B160, 'Prisustvo-Vežbe'!$A$4:$A1001, 0)),"---")</f>
        <v>5</v>
      </c>
      <c r="G160" s="7" t="str">
        <f t="array" ref="G160">iferror(iNDEX('Januar 1'!$AH$5:$AH1001,MATCH(B160, 'Januar 1'!$A$5:$A1001, 0)),"---")</f>
        <v>---</v>
      </c>
      <c r="I160" s="7" t="str">
        <f t="array" ref="I160">iferror(iNDEX('Januar 2'!$AM$5:$AM1001,MATCH(B160, 'Januar 2'!$A$5:$A1001, 0)),"---")</f>
        <v>---</v>
      </c>
      <c r="K160" s="7">
        <f t="array" ref="K160">iferror(iNDEX('Jun1'!$AI$6:$AI1001,MATCH(B160, 'Jun1'!$A$6:$A1001, 0)),"---")</f>
        <v>30.1</v>
      </c>
      <c r="M160" s="7" t="str">
        <f t="array" ref="M160">iferror(iNDEX('Jun2'!$AM$6:$AM1001,MATCH(B160, 'Jun2'!$A$6:$A1001, 0)),"---")</f>
        <v>---</v>
      </c>
      <c r="O160" s="7" t="str">
        <f t="array" ref="O160">iferror(iNDEX('Sep1'!$AK$6:$AK1001,MATCH(B160, 'Sep1'!$A$6:$A1001, 0)),"---")</f>
        <v>---</v>
      </c>
      <c r="Q160" s="7" t="str">
        <f t="array" ref="Q160">iferror(iNDEX('Sep2'!$AO$6:$AO1001,MATCH(B160, 'Sep2'!$A$6:$A1001, 0)),"---")</f>
        <v>---</v>
      </c>
      <c r="S160" s="7" t="str">
        <f t="array" ref="S160">iferror(iNDEX(Dodatni!$AJ$6:$AJ1001,MATCH(B160, Dodatni!$A$6:$A1001, 0)),"---")</f>
        <v>---</v>
      </c>
      <c r="U160" s="7" t="str">
        <f t="array" ref="U160">iferror(iNDEX('Sep1-2324'!$AQ$6:$AQ1001,MATCH(B160, 'Sep1-2324'!$A$6:$A1001, 0)),"---")</f>
        <v>---</v>
      </c>
    </row>
    <row r="161">
      <c r="A161" s="12">
        <v>158.0</v>
      </c>
      <c r="B161" s="10" t="s">
        <v>170</v>
      </c>
      <c r="C161" s="7" t="str">
        <f t="array" ref="C161">INDEX('Svi studenti'!$C$2:$C1001,MATCH(B161, 'Svi studenti'!$B$2:$B1001, 0))</f>
        <v>Стефановић, Предраг</v>
      </c>
      <c r="D161" s="8" t="str">
        <f t="array" ref="D161">iferror(iNDEX('Svi studenti'!$G$2:$G1001,MATCH(B161, 'Svi studenti'!$B$2:$B1001, 0)),"---")</f>
        <v>3и2б</v>
      </c>
      <c r="E161" s="9">
        <f t="array" ref="E161">iferror(iNDEX('Prisustvo-Vežbe'!$Q$4:$Q1001,MATCH(B161, 'Prisustvo-Vežbe'!$A$4:$A1001, 0)),"---")</f>
        <v>5</v>
      </c>
      <c r="G161" s="7" t="str">
        <f t="array" ref="G161">iferror(iNDEX('Januar 1'!$AH$5:$AH1001,MATCH(B161, 'Januar 1'!$A$5:$A1001, 0)),"---")</f>
        <v>---</v>
      </c>
      <c r="I161" s="7" t="str">
        <f t="array" ref="I161">iferror(iNDEX('Januar 2'!$AM$5:$AM1001,MATCH(B161, 'Januar 2'!$A$5:$A1001, 0)),"---")</f>
        <v>---</v>
      </c>
      <c r="K161" s="7" t="str">
        <f t="array" ref="K161">iferror(iNDEX('Jun1'!$AI$6:$AI1001,MATCH(B161, 'Jun1'!$A$6:$A1001, 0)),"---")</f>
        <v>---</v>
      </c>
      <c r="M161" s="7" t="str">
        <f t="array" ref="M161">iferror(iNDEX('Jun2'!$AM$6:$AM1001,MATCH(B161, 'Jun2'!$A$6:$A1001, 0)),"---")</f>
        <v>---</v>
      </c>
      <c r="O161" s="7" t="str">
        <f t="array" ref="O161">iferror(iNDEX('Sep1'!$AK$6:$AK1001,MATCH(B161, 'Sep1'!$A$6:$A1001, 0)),"---")</f>
        <v>---</v>
      </c>
      <c r="Q161" s="7" t="str">
        <f t="array" ref="Q161">iferror(iNDEX('Sep2'!$AO$6:$AO1001,MATCH(B161, 'Sep2'!$A$6:$A1001, 0)),"---")</f>
        <v>---</v>
      </c>
      <c r="S161" s="7" t="str">
        <f t="array" ref="S161">iferror(iNDEX(Dodatni!$AJ$6:$AJ1001,MATCH(B161, Dodatni!$A$6:$A1001, 0)),"---")</f>
        <v>---</v>
      </c>
      <c r="U161" s="7" t="str">
        <f t="array" ref="U161">iferror(iNDEX('Sep1-2324'!$AQ$6:$AQ1001,MATCH(B161, 'Sep1-2324'!$A$6:$A1001, 0)),"---")</f>
        <v>---</v>
      </c>
    </row>
    <row r="162">
      <c r="A162" s="12">
        <v>159.0</v>
      </c>
      <c r="B162" s="10" t="s">
        <v>171</v>
      </c>
      <c r="C162" s="7" t="str">
        <f t="array" ref="C162">INDEX('Svi studenti'!$C$2:$C1001,MATCH(B162, 'Svi studenti'!$B$2:$B1001, 0))</f>
        <v>Стојановић, Игор</v>
      </c>
      <c r="D162" s="8" t="str">
        <f t="array" ref="D162">iferror(iNDEX('Svi studenti'!$G$2:$G1001,MATCH(B162, 'Svi studenti'!$B$2:$B1001, 0)),"---")</f>
        <v>3и2а</v>
      </c>
      <c r="E162" s="9">
        <f t="array" ref="E162">iferror(iNDEX('Prisustvo-Vežbe'!$Q$4:$Q1001,MATCH(B162, 'Prisustvo-Vežbe'!$A$4:$A1001, 0)),"---")</f>
        <v>5</v>
      </c>
      <c r="G162" s="7" t="str">
        <f t="array" ref="G162">iferror(iNDEX('Januar 1'!$AH$5:$AH1001,MATCH(B162, 'Januar 1'!$A$5:$A1001, 0)),"---")</f>
        <v>---</v>
      </c>
      <c r="I162" s="7">
        <f t="array" ref="I162">iferror(iNDEX('Januar 2'!$AM$5:$AM1001,MATCH(B162, 'Januar 2'!$A$5:$A1001, 0)),"---")</f>
        <v>23</v>
      </c>
      <c r="K162" s="7" t="str">
        <f t="array" ref="K162">iferror(iNDEX('Jun1'!$AI$6:$AI1001,MATCH(B162, 'Jun1'!$A$6:$A1001, 0)),"---")</f>
        <v>---</v>
      </c>
      <c r="M162" s="7" t="str">
        <f t="array" ref="M162">iferror(iNDEX('Jun2'!$AM$6:$AM1001,MATCH(B162, 'Jun2'!$A$6:$A1001, 0)),"---")</f>
        <v>---</v>
      </c>
      <c r="O162" s="7" t="str">
        <f t="array" ref="O162">iferror(iNDEX('Sep1'!$AK$6:$AK1001,MATCH(B162, 'Sep1'!$A$6:$A1001, 0)),"---")</f>
        <v>---</v>
      </c>
      <c r="Q162" s="7" t="str">
        <f t="array" ref="Q162">iferror(iNDEX('Sep2'!$AO$6:$AO1001,MATCH(B162, 'Sep2'!$A$6:$A1001, 0)),"---")</f>
        <v>---</v>
      </c>
      <c r="S162" s="7" t="str">
        <f t="array" ref="S162">iferror(iNDEX(Dodatni!$AJ$6:$AJ1001,MATCH(B162, Dodatni!$A$6:$A1001, 0)),"---")</f>
        <v>---</v>
      </c>
      <c r="U162" s="7" t="str">
        <f t="array" ref="U162">iferror(iNDEX('Sep1-2324'!$AQ$6:$AQ1001,MATCH(B162, 'Sep1-2324'!$A$6:$A1001, 0)),"---")</f>
        <v>---</v>
      </c>
    </row>
    <row r="163">
      <c r="A163" s="12">
        <v>160.0</v>
      </c>
      <c r="B163" s="10" t="s">
        <v>172</v>
      </c>
      <c r="C163" s="7" t="str">
        <f t="array" ref="C163">INDEX('Svi studenti'!$C$2:$C1001,MATCH(B163, 'Svi studenti'!$B$2:$B1001, 0))</f>
        <v>Стублинчевић, Александра</v>
      </c>
      <c r="D163" s="8" t="str">
        <f t="array" ref="D163">iferror(iNDEX('Svi studenti'!$G$2:$G1001,MATCH(B163, 'Svi studenti'!$B$2:$B1001, 0)),"---")</f>
        <v>3и2б</v>
      </c>
      <c r="E163" s="9">
        <f t="array" ref="E163">iferror(iNDEX('Prisustvo-Vežbe'!$Q$4:$Q1001,MATCH(B163, 'Prisustvo-Vežbe'!$A$4:$A1001, 0)),"---")</f>
        <v>0</v>
      </c>
      <c r="G163" s="7">
        <f t="array" ref="G163">iferror(iNDEX('Januar 1'!$AH$5:$AH1001,MATCH(B163, 'Januar 1'!$A$5:$A1001, 0)),"---")</f>
        <v>3</v>
      </c>
      <c r="I163" s="7">
        <f t="array" ref="I163">iferror(iNDEX('Januar 2'!$AM$5:$AM1001,MATCH(B163, 'Januar 2'!$A$5:$A1001, 0)),"---")</f>
        <v>5</v>
      </c>
      <c r="K163" s="7">
        <f t="array" ref="K163">iferror(iNDEX('Jun1'!$AI$6:$AI1001,MATCH(B163, 'Jun1'!$A$6:$A1001, 0)),"---")</f>
        <v>27.5</v>
      </c>
      <c r="M163" s="7" t="str">
        <f t="array" ref="M163">iferror(iNDEX('Jun2'!$AM$6:$AM1001,MATCH(B163, 'Jun2'!$A$6:$A1001, 0)),"---")</f>
        <v>---</v>
      </c>
      <c r="O163" s="7" t="str">
        <f t="array" ref="O163">iferror(iNDEX('Sep1'!$AK$6:$AK1001,MATCH(B163, 'Sep1'!$A$6:$A1001, 0)),"---")</f>
        <v>---</v>
      </c>
      <c r="Q163" s="7" t="str">
        <f t="array" ref="Q163">iferror(iNDEX('Sep2'!$AO$6:$AO1001,MATCH(B163, 'Sep2'!$A$6:$A1001, 0)),"---")</f>
        <v>---</v>
      </c>
      <c r="S163" s="7" t="str">
        <f t="array" ref="S163">iferror(iNDEX(Dodatni!$AJ$6:$AJ1001,MATCH(B163, Dodatni!$A$6:$A1001, 0)),"---")</f>
        <v>---</v>
      </c>
      <c r="U163" s="7" t="str">
        <f t="array" ref="U163">iferror(iNDEX('Sep1-2324'!$AQ$6:$AQ1001,MATCH(B163, 'Sep1-2324'!$A$6:$A1001, 0)),"---")</f>
        <v>---</v>
      </c>
    </row>
    <row r="164">
      <c r="A164" s="12">
        <v>161.0</v>
      </c>
      <c r="B164" s="10" t="s">
        <v>173</v>
      </c>
      <c r="C164" s="7" t="str">
        <f t="array" ref="C164">INDEX('Svi studenti'!$C$2:$C1001,MATCH(B164, 'Svi studenti'!$B$2:$B1001, 0))</f>
        <v>Сувић, Игор</v>
      </c>
      <c r="D164" s="8" t="str">
        <f t="array" ref="D164">iferror(iNDEX('Svi studenti'!$G$2:$G1001,MATCH(B164, 'Svi studenti'!$B$2:$B1001, 0)),"---")</f>
        <v>3и2а</v>
      </c>
      <c r="E164" s="9">
        <f t="array" ref="E164">iferror(iNDEX('Prisustvo-Vežbe'!$Q$4:$Q1001,MATCH(B164, 'Prisustvo-Vežbe'!$A$4:$A1001, 0)),"---")</f>
        <v>0</v>
      </c>
      <c r="G164" s="7" t="str">
        <f t="array" ref="G164">iferror(iNDEX('Januar 1'!$AH$5:$AH1001,MATCH(B164, 'Januar 1'!$A$5:$A1001, 0)),"---")</f>
        <v>---</v>
      </c>
      <c r="I164" s="7" t="str">
        <f t="array" ref="I164">iferror(iNDEX('Januar 2'!$AM$5:$AM1001,MATCH(B164, 'Januar 2'!$A$5:$A1001, 0)),"---")</f>
        <v>---</v>
      </c>
      <c r="K164" s="7" t="str">
        <f t="array" ref="K164">iferror(iNDEX('Jun1'!$AI$6:$AI1001,MATCH(B164, 'Jun1'!$A$6:$A1001, 0)),"---")</f>
        <v>---</v>
      </c>
      <c r="M164" s="7" t="str">
        <f t="array" ref="M164">iferror(iNDEX('Jun2'!$AM$6:$AM1001,MATCH(B164, 'Jun2'!$A$6:$A1001, 0)),"---")</f>
        <v>---</v>
      </c>
      <c r="O164" s="7" t="str">
        <f t="array" ref="O164">iferror(iNDEX('Sep1'!$AK$6:$AK1001,MATCH(B164, 'Sep1'!$A$6:$A1001, 0)),"---")</f>
        <v>---</v>
      </c>
      <c r="Q164" s="7" t="str">
        <f t="array" ref="Q164">iferror(iNDEX('Sep2'!$AO$6:$AO1001,MATCH(B164, 'Sep2'!$A$6:$A1001, 0)),"---")</f>
        <v>---</v>
      </c>
      <c r="S164" s="7" t="str">
        <f t="array" ref="S164">iferror(iNDEX(Dodatni!$AJ$6:$AJ1001,MATCH(B164, Dodatni!$A$6:$A1001, 0)),"---")</f>
        <v>---</v>
      </c>
      <c r="U164" s="7" t="str">
        <f t="array" ref="U164">iferror(iNDEX('Sep1-2324'!$AQ$6:$AQ1001,MATCH(B164, 'Sep1-2324'!$A$6:$A1001, 0)),"---")</f>
        <v>---</v>
      </c>
    </row>
    <row r="165">
      <c r="A165" s="12">
        <v>162.0</v>
      </c>
      <c r="B165" s="10" t="s">
        <v>174</v>
      </c>
      <c r="C165" s="7" t="str">
        <f t="array" ref="C165">INDEX('Svi studenti'!$C$2:$C1001,MATCH(B165, 'Svi studenti'!$B$2:$B1001, 0))</f>
        <v>Ташић, Владимир</v>
      </c>
      <c r="D165" s="8" t="str">
        <f t="array" ref="D165">iferror(iNDEX('Svi studenti'!$G$2:$G1001,MATCH(B165, 'Svi studenti'!$B$2:$B1001, 0)),"---")</f>
        <v>3и2б</v>
      </c>
      <c r="E165" s="9">
        <f t="array" ref="E165">iferror(iNDEX('Prisustvo-Vežbe'!$Q$4:$Q1001,MATCH(B165, 'Prisustvo-Vežbe'!$A$4:$A1001, 0)),"---")</f>
        <v>4</v>
      </c>
      <c r="G165" s="7">
        <f t="array" ref="G165">iferror(iNDEX('Januar 1'!$AH$5:$AH1001,MATCH(B165, 'Januar 1'!$A$5:$A1001, 0)),"---")</f>
        <v>27.5</v>
      </c>
      <c r="I165" s="7" t="str">
        <f t="array" ref="I165">iferror(iNDEX('Januar 2'!$AM$5:$AM1001,MATCH(B165, 'Januar 2'!$A$5:$A1001, 0)),"---")</f>
        <v>---</v>
      </c>
      <c r="K165" s="7" t="str">
        <f t="array" ref="K165">iferror(iNDEX('Jun1'!$AI$6:$AI1001,MATCH(B165, 'Jun1'!$A$6:$A1001, 0)),"---")</f>
        <v>---</v>
      </c>
      <c r="M165" s="7" t="str">
        <f t="array" ref="M165">iferror(iNDEX('Jun2'!$AM$6:$AM1001,MATCH(B165, 'Jun2'!$A$6:$A1001, 0)),"---")</f>
        <v>---</v>
      </c>
      <c r="O165" s="7" t="str">
        <f t="array" ref="O165">iferror(iNDEX('Sep1'!$AK$6:$AK1001,MATCH(B165, 'Sep1'!$A$6:$A1001, 0)),"---")</f>
        <v>---</v>
      </c>
      <c r="Q165" s="7" t="str">
        <f t="array" ref="Q165">iferror(iNDEX('Sep2'!$AO$6:$AO1001,MATCH(B165, 'Sep2'!$A$6:$A1001, 0)),"---")</f>
        <v>---</v>
      </c>
      <c r="S165" s="7" t="str">
        <f t="array" ref="S165">iferror(iNDEX(Dodatni!$AJ$6:$AJ1001,MATCH(B165, Dodatni!$A$6:$A1001, 0)),"---")</f>
        <v>---</v>
      </c>
      <c r="U165" s="7" t="str">
        <f t="array" ref="U165">iferror(iNDEX('Sep1-2324'!$AQ$6:$AQ1001,MATCH(B165, 'Sep1-2324'!$A$6:$A1001, 0)),"---")</f>
        <v>---</v>
      </c>
    </row>
    <row r="166">
      <c r="A166" s="12">
        <v>163.0</v>
      </c>
      <c r="B166" s="10" t="s">
        <v>175</v>
      </c>
      <c r="C166" s="7" t="str">
        <f t="array" ref="C166">INDEX('Svi studenti'!$C$2:$C1001,MATCH(B166, 'Svi studenti'!$B$2:$B1001, 0))</f>
        <v>Томић, Лазар</v>
      </c>
      <c r="D166" s="8" t="str">
        <f t="array" ref="D166">iferror(iNDEX('Svi studenti'!$G$2:$G1001,MATCH(B166, 'Svi studenti'!$B$2:$B1001, 0)),"---")</f>
        <v>3и2б</v>
      </c>
      <c r="E166" s="9">
        <f t="array" ref="E166">iferror(iNDEX('Prisustvo-Vežbe'!$Q$4:$Q1001,MATCH(B166, 'Prisustvo-Vežbe'!$A$4:$A1001, 0)),"---")</f>
        <v>5</v>
      </c>
      <c r="G166" s="7" t="str">
        <f t="array" ref="G166">iferror(iNDEX('Januar 1'!$AH$5:$AH1001,MATCH(B166, 'Januar 1'!$A$5:$A1001, 0)),"---")</f>
        <v>---</v>
      </c>
      <c r="I166" s="7" t="str">
        <f t="array" ref="I166">iferror(iNDEX('Januar 2'!$AM$5:$AM1001,MATCH(B166, 'Januar 2'!$A$5:$A1001, 0)),"---")</f>
        <v>---</v>
      </c>
      <c r="K166" s="7" t="str">
        <f t="array" ref="K166">iferror(iNDEX('Jun1'!$AI$6:$AI1001,MATCH(B166, 'Jun1'!$A$6:$A1001, 0)),"---")</f>
        <v>---</v>
      </c>
      <c r="M166" s="7" t="str">
        <f t="array" ref="M166">iferror(iNDEX('Jun2'!$AM$6:$AM1001,MATCH(B166, 'Jun2'!$A$6:$A1001, 0)),"---")</f>
        <v>---</v>
      </c>
      <c r="O166" s="7" t="str">
        <f t="array" ref="O166">iferror(iNDEX('Sep1'!$AK$6:$AK1001,MATCH(B166, 'Sep1'!$A$6:$A1001, 0)),"---")</f>
        <v>---</v>
      </c>
      <c r="Q166" s="7" t="str">
        <f t="array" ref="Q166">iferror(iNDEX('Sep2'!$AO$6:$AO1001,MATCH(B166, 'Sep2'!$A$6:$A1001, 0)),"---")</f>
        <v>---</v>
      </c>
      <c r="S166" s="7" t="str">
        <f t="array" ref="S166">iferror(iNDEX(Dodatni!$AJ$6:$AJ1001,MATCH(B166, Dodatni!$A$6:$A1001, 0)),"---")</f>
        <v>---</v>
      </c>
      <c r="U166" s="7" t="str">
        <f t="array" ref="U166">iferror(iNDEX('Sep1-2324'!$AQ$6:$AQ1001,MATCH(B166, 'Sep1-2324'!$A$6:$A1001, 0)),"---")</f>
        <v>---</v>
      </c>
    </row>
    <row r="167">
      <c r="A167" s="12">
        <v>164.0</v>
      </c>
      <c r="B167" s="10" t="s">
        <v>176</v>
      </c>
      <c r="C167" s="7" t="str">
        <f t="array" ref="C167">INDEX('Svi studenti'!$C$2:$C1001,MATCH(B167, 'Svi studenti'!$B$2:$B1001, 0))</f>
        <v>Тртовић, Зарија</v>
      </c>
      <c r="D167" s="8" t="str">
        <f t="array" ref="D167">iferror(iNDEX('Svi studenti'!$G$2:$G1001,MATCH(B167, 'Svi studenti'!$B$2:$B1001, 0)),"---")</f>
        <v>3и2а</v>
      </c>
      <c r="E167" s="9">
        <f t="array" ref="E167">iferror(iNDEX('Prisustvo-Vežbe'!$Q$4:$Q1001,MATCH(B167, 'Prisustvo-Vežbe'!$A$4:$A1001, 0)),"---")</f>
        <v>1.5</v>
      </c>
      <c r="G167" s="7">
        <f t="array" ref="G167">iferror(iNDEX('Januar 1'!$AH$5:$AH1001,MATCH(B167, 'Januar 1'!$A$5:$A1001, 0)),"---")</f>
        <v>29.5</v>
      </c>
      <c r="I167" s="7" t="str">
        <f t="array" ref="I167">iferror(iNDEX('Januar 2'!$AM$5:$AM1001,MATCH(B167, 'Januar 2'!$A$5:$A1001, 0)),"---")</f>
        <v>---</v>
      </c>
      <c r="K167" s="7" t="str">
        <f t="array" ref="K167">iferror(iNDEX('Jun1'!$AI$6:$AI1001,MATCH(B167, 'Jun1'!$A$6:$A1001, 0)),"---")</f>
        <v>---</v>
      </c>
      <c r="M167" s="7" t="str">
        <f t="array" ref="M167">iferror(iNDEX('Jun2'!$AM$6:$AM1001,MATCH(B167, 'Jun2'!$A$6:$A1001, 0)),"---")</f>
        <v>---</v>
      </c>
      <c r="O167" s="7" t="str">
        <f t="array" ref="O167">iferror(iNDEX('Sep1'!$AK$6:$AK1001,MATCH(B167, 'Sep1'!$A$6:$A1001, 0)),"---")</f>
        <v>---</v>
      </c>
      <c r="Q167" s="7" t="str">
        <f t="array" ref="Q167">iferror(iNDEX('Sep2'!$AO$6:$AO1001,MATCH(B167, 'Sep2'!$A$6:$A1001, 0)),"---")</f>
        <v>---</v>
      </c>
      <c r="S167" s="7" t="str">
        <f t="array" ref="S167">iferror(iNDEX(Dodatni!$AJ$6:$AJ1001,MATCH(B167, Dodatni!$A$6:$A1001, 0)),"---")</f>
        <v>---</v>
      </c>
      <c r="U167" s="7" t="str">
        <f t="array" ref="U167">iferror(iNDEX('Sep1-2324'!$AQ$6:$AQ1001,MATCH(B167, 'Sep1-2324'!$A$6:$A1001, 0)),"---")</f>
        <v>---</v>
      </c>
    </row>
    <row r="168">
      <c r="A168" s="12">
        <v>165.0</v>
      </c>
      <c r="B168" s="10" t="s">
        <v>177</v>
      </c>
      <c r="C168" s="7" t="str">
        <f t="array" ref="C168">INDEX('Svi studenti'!$C$2:$C1001,MATCH(B168, 'Svi studenti'!$B$2:$B1001, 0))</f>
        <v>Туфегџић, Тимотије</v>
      </c>
      <c r="D168" s="8" t="str">
        <f t="array" ref="D168">iferror(iNDEX('Svi studenti'!$G$2:$G1001,MATCH(B168, 'Svi studenti'!$B$2:$B1001, 0)),"---")</f>
        <v>3и2а</v>
      </c>
      <c r="E168" s="9">
        <f t="array" ref="E168">iferror(iNDEX('Prisustvo-Vežbe'!$Q$4:$Q1001,MATCH(B168, 'Prisustvo-Vežbe'!$A$4:$A1001, 0)),"---")</f>
        <v>3</v>
      </c>
      <c r="G168" s="7" t="str">
        <f t="array" ref="G168">iferror(iNDEX('Januar 1'!$AH$5:$AH1001,MATCH(B168, 'Januar 1'!$A$5:$A1001, 0)),"---")</f>
        <v>---</v>
      </c>
      <c r="I168" s="7" t="str">
        <f t="array" ref="I168">iferror(iNDEX('Januar 2'!$AM$5:$AM1001,MATCH(B168, 'Januar 2'!$A$5:$A1001, 0)),"---")</f>
        <v>---</v>
      </c>
      <c r="K168" s="7" t="str">
        <f t="array" ref="K168">iferror(iNDEX('Jun1'!$AI$6:$AI1001,MATCH(B168, 'Jun1'!$A$6:$A1001, 0)),"---")</f>
        <v>---</v>
      </c>
      <c r="M168" s="7" t="str">
        <f t="array" ref="M168">iferror(iNDEX('Jun2'!$AM$6:$AM1001,MATCH(B168, 'Jun2'!$A$6:$A1001, 0)),"---")</f>
        <v>---</v>
      </c>
      <c r="O168" s="7" t="str">
        <f t="array" ref="O168">iferror(iNDEX('Sep1'!$AK$6:$AK1001,MATCH(B168, 'Sep1'!$A$6:$A1001, 0)),"---")</f>
        <v>---</v>
      </c>
      <c r="Q168" s="7" t="str">
        <f t="array" ref="Q168">iferror(iNDEX('Sep2'!$AO$6:$AO1001,MATCH(B168, 'Sep2'!$A$6:$A1001, 0)),"---")</f>
        <v>---</v>
      </c>
      <c r="S168" s="7" t="str">
        <f t="array" ref="S168">iferror(iNDEX(Dodatni!$AJ$6:$AJ1001,MATCH(B168, Dodatni!$A$6:$A1001, 0)),"---")</f>
        <v>---</v>
      </c>
      <c r="U168" s="7" t="str">
        <f t="array" ref="U168">iferror(iNDEX('Sep1-2324'!$AQ$6:$AQ1001,MATCH(B168, 'Sep1-2324'!$A$6:$A1001, 0)),"---")</f>
        <v>---</v>
      </c>
    </row>
    <row r="169">
      <c r="A169" s="12">
        <v>166.0</v>
      </c>
      <c r="B169" s="10" t="s">
        <v>178</v>
      </c>
      <c r="C169" s="7" t="str">
        <f t="array" ref="C169">INDEX('Svi studenti'!$C$2:$C1001,MATCH(B169, 'Svi studenti'!$B$2:$B1001, 0))</f>
        <v>Чубриловић, Андреј</v>
      </c>
      <c r="D169" s="8" t="str">
        <f t="array" ref="D169">iferror(iNDEX('Svi studenti'!$G$2:$G1001,MATCH(B169, 'Svi studenti'!$B$2:$B1001, 0)),"---")</f>
        <v>3и2б</v>
      </c>
      <c r="E169" s="9">
        <f t="array" ref="E169">iferror(iNDEX('Prisustvo-Vežbe'!$Q$4:$Q1001,MATCH(B169, 'Prisustvo-Vežbe'!$A$4:$A1001, 0)),"---")</f>
        <v>5</v>
      </c>
      <c r="G169" s="7" t="str">
        <f t="array" ref="G169">iferror(iNDEX('Januar 1'!$AH$5:$AH1001,MATCH(B169, 'Januar 1'!$A$5:$A1001, 0)),"---")</f>
        <v>---</v>
      </c>
      <c r="I169" s="7" t="str">
        <f t="array" ref="I169">iferror(iNDEX('Januar 2'!$AM$5:$AM1001,MATCH(B169, 'Januar 2'!$A$5:$A1001, 0)),"---")</f>
        <v>---</v>
      </c>
      <c r="K169" s="7" t="str">
        <f t="array" ref="K169">iferror(iNDEX('Jun1'!$AI$6:$AI1001,MATCH(B169, 'Jun1'!$A$6:$A1001, 0)),"---")</f>
        <v>---</v>
      </c>
      <c r="M169" s="7" t="str">
        <f t="array" ref="M169">iferror(iNDEX('Jun2'!$AM$6:$AM1001,MATCH(B169, 'Jun2'!$A$6:$A1001, 0)),"---")</f>
        <v>---</v>
      </c>
      <c r="O169" s="7" t="str">
        <f t="array" ref="O169">iferror(iNDEX('Sep1'!$AK$6:$AK1001,MATCH(B169, 'Sep1'!$A$6:$A1001, 0)),"---")</f>
        <v>---</v>
      </c>
      <c r="Q169" s="7" t="str">
        <f t="array" ref="Q169">iferror(iNDEX('Sep2'!$AO$6:$AO1001,MATCH(B169, 'Sep2'!$A$6:$A1001, 0)),"---")</f>
        <v>---</v>
      </c>
      <c r="S169" s="7" t="str">
        <f t="array" ref="S169">iferror(iNDEX(Dodatni!$AJ$6:$AJ1001,MATCH(B169, Dodatni!$A$6:$A1001, 0)),"---")</f>
        <v>---</v>
      </c>
      <c r="U169" s="7" t="str">
        <f t="array" ref="U169">iferror(iNDEX('Sep1-2324'!$AQ$6:$AQ1001,MATCH(B169, 'Sep1-2324'!$A$6:$A1001, 0)),"---")</f>
        <v>---</v>
      </c>
    </row>
    <row r="170">
      <c r="A170" s="12">
        <v>167.0</v>
      </c>
      <c r="B170" s="10" t="s">
        <v>179</v>
      </c>
      <c r="C170" s="7" t="str">
        <f t="array" ref="C170">INDEX('Svi studenti'!$C$2:$C1001,MATCH(B170, 'Svi studenti'!$B$2:$B1001, 0))</f>
        <v>Џодић, Милош</v>
      </c>
      <c r="D170" s="8" t="str">
        <f t="array" ref="D170">iferror(iNDEX('Svi studenti'!$G$2:$G1001,MATCH(B170, 'Svi studenti'!$B$2:$B1001, 0)),"---")</f>
        <v>3и2а</v>
      </c>
      <c r="E170" s="9">
        <f t="array" ref="E170">iferror(iNDEX('Prisustvo-Vežbe'!$Q$4:$Q1001,MATCH(B170, 'Prisustvo-Vežbe'!$A$4:$A1001, 0)),"---")</f>
        <v>5</v>
      </c>
      <c r="G170" s="7" t="str">
        <f t="array" ref="G170">iferror(iNDEX('Januar 1'!$AH$5:$AH1001,MATCH(B170, 'Januar 1'!$A$5:$A1001, 0)),"---")</f>
        <v>---</v>
      </c>
      <c r="I170" s="7">
        <f t="array" ref="I170">iferror(iNDEX('Januar 2'!$AM$5:$AM1001,MATCH(B170, 'Januar 2'!$A$5:$A1001, 0)),"---")</f>
        <v>35</v>
      </c>
      <c r="K170" s="7" t="str">
        <f t="array" ref="K170">iferror(iNDEX('Jun1'!$AI$6:$AI1001,MATCH(B170, 'Jun1'!$A$6:$A1001, 0)),"---")</f>
        <v>---</v>
      </c>
      <c r="M170" s="7" t="str">
        <f t="array" ref="M170">iferror(iNDEX('Jun2'!$AM$6:$AM1001,MATCH(B170, 'Jun2'!$A$6:$A1001, 0)),"---")</f>
        <v>---</v>
      </c>
      <c r="O170" s="7" t="str">
        <f t="array" ref="O170">iferror(iNDEX('Sep1'!$AK$6:$AK1001,MATCH(B170, 'Sep1'!$A$6:$A1001, 0)),"---")</f>
        <v>---</v>
      </c>
      <c r="Q170" s="7" t="str">
        <f t="array" ref="Q170">iferror(iNDEX('Sep2'!$AO$6:$AO1001,MATCH(B170, 'Sep2'!$A$6:$A1001, 0)),"---")</f>
        <v>---</v>
      </c>
      <c r="S170" s="7" t="str">
        <f t="array" ref="S170">iferror(iNDEX(Dodatni!$AJ$6:$AJ1001,MATCH(B170, Dodatni!$A$6:$A1001, 0)),"---")</f>
        <v>---</v>
      </c>
      <c r="U170" s="7" t="str">
        <f t="array" ref="U170">iferror(iNDEX('Sep1-2324'!$AQ$6:$AQ1001,MATCH(B170, 'Sep1-2324'!$A$6:$A1001, 0)),"---")</f>
        <v>---</v>
      </c>
    </row>
    <row r="171">
      <c r="A171" s="12">
        <v>168.0</v>
      </c>
      <c r="B171" s="10" t="s">
        <v>180</v>
      </c>
      <c r="C171" s="7" t="str">
        <f t="array" ref="C171">INDEX('Svi studenti'!$C$2:$C1001,MATCH(B171, 'Svi studenti'!$B$2:$B1001, 0))</f>
        <v>Шапоњић, Ана</v>
      </c>
      <c r="D171" s="8" t="str">
        <f t="array" ref="D171">iferror(iNDEX('Svi studenti'!$G$2:$G1001,MATCH(B171, 'Svi studenti'!$B$2:$B1001, 0)),"---")</f>
        <v>3и2а</v>
      </c>
      <c r="E171" s="9">
        <f t="array" ref="E171">iferror(iNDEX('Prisustvo-Vežbe'!$Q$4:$Q1001,MATCH(B171, 'Prisustvo-Vežbe'!$A$4:$A1001, 0)),"---")</f>
        <v>2.5</v>
      </c>
      <c r="G171" s="7">
        <f t="array" ref="G171">iferror(iNDEX('Januar 1'!$AH$5:$AH1001,MATCH(B171, 'Januar 1'!$A$5:$A1001, 0)),"---")</f>
        <v>10</v>
      </c>
      <c r="I171" s="7" t="str">
        <f t="array" ref="I171">iferror(iNDEX('Januar 2'!$AM$5:$AM1001,MATCH(B171, 'Januar 2'!$A$5:$A1001, 0)),"---")</f>
        <v>---</v>
      </c>
      <c r="K171" s="7" t="str">
        <f t="array" ref="K171">iferror(iNDEX('Jun1'!$AI$6:$AI1001,MATCH(B171, 'Jun1'!$A$6:$A1001, 0)),"---")</f>
        <v>---</v>
      </c>
      <c r="M171" s="7" t="str">
        <f t="array" ref="M171">iferror(iNDEX('Jun2'!$AM$6:$AM1001,MATCH(B171, 'Jun2'!$A$6:$A1001, 0)),"---")</f>
        <v>---</v>
      </c>
      <c r="O171" s="7" t="str">
        <f t="array" ref="O171">iferror(iNDEX('Sep1'!$AK$6:$AK1001,MATCH(B171, 'Sep1'!$A$6:$A1001, 0)),"---")</f>
        <v>---</v>
      </c>
      <c r="Q171" s="7" t="str">
        <f t="array" ref="Q171">iferror(iNDEX('Sep2'!$AO$6:$AO1001,MATCH(B171, 'Sep2'!$A$6:$A1001, 0)),"---")</f>
        <v>---</v>
      </c>
      <c r="S171" s="7" t="str">
        <f t="array" ref="S171">iferror(iNDEX(Dodatni!$AJ$6:$AJ1001,MATCH(B171, Dodatni!$A$6:$A1001, 0)),"---")</f>
        <v>---</v>
      </c>
      <c r="U171" s="7" t="str">
        <f t="array" ref="U171">iferror(iNDEX('Sep1-2324'!$AQ$6:$AQ1001,MATCH(B171, 'Sep1-2324'!$A$6:$A1001, 0)),"---")</f>
        <v>---</v>
      </c>
    </row>
    <row r="172">
      <c r="A172" s="5"/>
      <c r="B172" s="13"/>
      <c r="D172" s="8"/>
      <c r="E172" s="9"/>
    </row>
    <row r="173">
      <c r="A173" s="5"/>
      <c r="B173" s="13"/>
      <c r="D173" s="8"/>
      <c r="E173" s="9"/>
    </row>
    <row r="174">
      <c r="A174" s="5"/>
      <c r="B174" s="13"/>
      <c r="D174" s="8"/>
      <c r="E174" s="9"/>
    </row>
    <row r="175">
      <c r="A175" s="5"/>
      <c r="B175" s="13"/>
      <c r="D175" s="8"/>
      <c r="E175" s="9"/>
    </row>
    <row r="176">
      <c r="A176" s="5"/>
      <c r="B176" s="13"/>
      <c r="D176" s="8"/>
      <c r="E176" s="9"/>
    </row>
    <row r="177">
      <c r="A177" s="5"/>
      <c r="B177" s="13"/>
      <c r="D177" s="8"/>
      <c r="E177" s="9"/>
    </row>
    <row r="178">
      <c r="A178" s="5"/>
      <c r="B178" s="13"/>
      <c r="D178" s="8"/>
      <c r="E178" s="9"/>
    </row>
    <row r="179">
      <c r="A179" s="5"/>
      <c r="B179" s="13"/>
      <c r="D179" s="8"/>
      <c r="E179" s="9"/>
    </row>
    <row r="180">
      <c r="A180" s="5"/>
      <c r="B180" s="13"/>
      <c r="D180" s="8"/>
      <c r="E180" s="9"/>
    </row>
    <row r="181">
      <c r="A181" s="5"/>
      <c r="B181" s="14"/>
      <c r="D181" s="8"/>
      <c r="E181" s="9"/>
    </row>
    <row r="182">
      <c r="A182" s="5"/>
      <c r="B182" s="13"/>
      <c r="D182" s="8"/>
      <c r="E182" s="9"/>
    </row>
    <row r="183">
      <c r="A183" s="5"/>
      <c r="B183" s="13"/>
      <c r="D183" s="8"/>
      <c r="E183" s="9"/>
    </row>
    <row r="184">
      <c r="A184" s="5"/>
      <c r="B184" s="13"/>
      <c r="D184" s="8"/>
      <c r="E184" s="9"/>
    </row>
    <row r="185">
      <c r="A185" s="5"/>
      <c r="B185" s="13"/>
      <c r="D185" s="8"/>
      <c r="E185" s="9"/>
    </row>
    <row r="186">
      <c r="A186" s="5"/>
      <c r="B186" s="13"/>
      <c r="D186" s="8"/>
      <c r="E186" s="9"/>
    </row>
    <row r="187">
      <c r="A187" s="5"/>
      <c r="B187" s="13"/>
      <c r="D187" s="8"/>
      <c r="E187" s="9"/>
    </row>
    <row r="188">
      <c r="A188" s="5"/>
      <c r="B188" s="13"/>
      <c r="D188" s="8"/>
      <c r="E188" s="9"/>
    </row>
    <row r="189">
      <c r="A189" s="5"/>
      <c r="B189" s="13"/>
      <c r="D189" s="8"/>
      <c r="E189" s="9"/>
    </row>
    <row r="190">
      <c r="A190" s="5"/>
      <c r="B190" s="13"/>
      <c r="D190" s="8"/>
      <c r="E190" s="9"/>
    </row>
    <row r="191">
      <c r="A191" s="5"/>
      <c r="B191" s="13"/>
      <c r="D191" s="8"/>
      <c r="E191" s="9"/>
    </row>
    <row r="192">
      <c r="A192" s="5"/>
      <c r="B192" s="13"/>
      <c r="D192" s="8"/>
      <c r="E192" s="9"/>
    </row>
    <row r="193">
      <c r="A193" s="5"/>
      <c r="B193" s="13"/>
      <c r="D193" s="8"/>
      <c r="E193" s="9"/>
    </row>
    <row r="194">
      <c r="A194" s="5"/>
      <c r="B194" s="13"/>
      <c r="D194" s="8"/>
      <c r="E194" s="9"/>
    </row>
    <row r="195">
      <c r="A195" s="5"/>
      <c r="B195" s="13"/>
      <c r="D195" s="8"/>
      <c r="E195" s="9"/>
    </row>
    <row r="196">
      <c r="A196" s="5"/>
      <c r="B196" s="15"/>
      <c r="D196" s="8"/>
      <c r="E196" s="9"/>
    </row>
    <row r="197">
      <c r="A197" s="5"/>
      <c r="B197" s="15"/>
      <c r="D197" s="8"/>
      <c r="E197" s="9"/>
    </row>
    <row r="198">
      <c r="A198" s="5"/>
      <c r="B198" s="15"/>
      <c r="D198" s="8"/>
      <c r="E198" s="9"/>
    </row>
    <row r="199">
      <c r="A199" s="5"/>
      <c r="B199" s="15"/>
      <c r="D199" s="8"/>
      <c r="E199" s="9"/>
    </row>
    <row r="200">
      <c r="A200" s="5"/>
      <c r="B200" s="15"/>
      <c r="D200" s="8"/>
      <c r="E200" s="9"/>
    </row>
    <row r="201">
      <c r="A201" s="5"/>
      <c r="B201" s="15"/>
      <c r="D201" s="8"/>
      <c r="E201" s="9"/>
    </row>
    <row r="202">
      <c r="A202" s="5"/>
      <c r="B202" s="15"/>
      <c r="D202" s="8"/>
      <c r="E202" s="9"/>
    </row>
    <row r="203">
      <c r="A203" s="5"/>
      <c r="B203" s="15"/>
      <c r="D203" s="8"/>
      <c r="E203" s="9"/>
    </row>
    <row r="204">
      <c r="A204" s="5"/>
      <c r="B204" s="15"/>
      <c r="D204" s="8"/>
      <c r="E204" s="9"/>
    </row>
    <row r="205">
      <c r="A205" s="5"/>
      <c r="B205" s="15"/>
      <c r="D205" s="8"/>
      <c r="E205" s="9"/>
    </row>
    <row r="206">
      <c r="A206" s="5"/>
      <c r="B206" s="15"/>
    </row>
    <row r="207">
      <c r="A207" s="5"/>
      <c r="B207" s="15"/>
    </row>
    <row r="208">
      <c r="A208" s="5"/>
      <c r="B208" s="15"/>
    </row>
    <row r="209">
      <c r="A209" s="5"/>
      <c r="B209" s="15"/>
    </row>
    <row r="210">
      <c r="A210" s="5"/>
      <c r="B210" s="15"/>
    </row>
    <row r="211">
      <c r="A211" s="5"/>
      <c r="B211" s="15"/>
    </row>
    <row r="212">
      <c r="A212" s="5"/>
      <c r="B212" s="15"/>
    </row>
    <row r="213">
      <c r="A213" s="5"/>
      <c r="B213" s="15"/>
    </row>
    <row r="214">
      <c r="A214" s="5"/>
      <c r="B214" s="15"/>
    </row>
    <row r="215">
      <c r="A215" s="5"/>
      <c r="B215" s="15"/>
    </row>
    <row r="216">
      <c r="A216" s="5"/>
      <c r="B216" s="15"/>
    </row>
    <row r="217">
      <c r="A217" s="5"/>
      <c r="B217" s="15"/>
    </row>
    <row r="218">
      <c r="A218" s="5"/>
      <c r="B218" s="15"/>
    </row>
    <row r="219">
      <c r="A219" s="5"/>
      <c r="B219" s="15"/>
    </row>
    <row r="220">
      <c r="A220" s="5"/>
      <c r="B220" s="15"/>
    </row>
    <row r="221">
      <c r="A221" s="5"/>
      <c r="B221" s="15"/>
    </row>
    <row r="222">
      <c r="A222" s="5"/>
      <c r="B222" s="15"/>
    </row>
    <row r="223">
      <c r="A223" s="5"/>
      <c r="B223" s="15"/>
    </row>
    <row r="224">
      <c r="A224" s="5"/>
      <c r="B224" s="15"/>
    </row>
    <row r="225">
      <c r="A225" s="5"/>
      <c r="B225" s="15"/>
    </row>
    <row r="226">
      <c r="A226" s="5"/>
      <c r="B226" s="15"/>
    </row>
    <row r="227">
      <c r="A227" s="5"/>
      <c r="B227" s="15"/>
    </row>
    <row r="228">
      <c r="A228" s="5"/>
      <c r="B228" s="15"/>
    </row>
    <row r="229">
      <c r="A229" s="5"/>
      <c r="B229" s="15"/>
    </row>
    <row r="230">
      <c r="A230" s="5"/>
      <c r="B230" s="15"/>
    </row>
    <row r="231">
      <c r="A231" s="5"/>
      <c r="B231" s="15"/>
    </row>
    <row r="232">
      <c r="A232" s="5"/>
      <c r="B232" s="15"/>
    </row>
    <row r="233">
      <c r="A233" s="5"/>
      <c r="B233" s="15"/>
    </row>
    <row r="234">
      <c r="A234" s="5"/>
      <c r="B234" s="15"/>
    </row>
    <row r="235">
      <c r="A235" s="5"/>
      <c r="B235" s="15"/>
    </row>
    <row r="236">
      <c r="A236" s="5"/>
      <c r="B236" s="15"/>
    </row>
    <row r="237">
      <c r="A237" s="5"/>
      <c r="B237" s="15"/>
    </row>
    <row r="238">
      <c r="A238" s="5"/>
      <c r="B238" s="15"/>
    </row>
    <row r="239">
      <c r="A239" s="5"/>
      <c r="B239" s="15"/>
    </row>
    <row r="240">
      <c r="A240" s="5"/>
      <c r="B240" s="15"/>
    </row>
    <row r="241">
      <c r="A241" s="5"/>
      <c r="B241" s="15"/>
    </row>
    <row r="242">
      <c r="A242" s="5"/>
      <c r="B242" s="15"/>
    </row>
    <row r="243">
      <c r="A243" s="5"/>
      <c r="B243" s="15"/>
    </row>
    <row r="244">
      <c r="A244" s="5"/>
      <c r="B244" s="15"/>
    </row>
  </sheetData>
  <mergeCells count="8">
    <mergeCell ref="F1:G1"/>
    <mergeCell ref="H1:I1"/>
    <mergeCell ref="J1:K1"/>
    <mergeCell ref="L1:M1"/>
    <mergeCell ref="N1:O1"/>
    <mergeCell ref="P1:Q1"/>
    <mergeCell ref="R1:S1"/>
    <mergeCell ref="T1:U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2" max="2" width="34.63"/>
    <col customWidth="1" min="3" max="3" width="13.13"/>
    <col customWidth="1" min="4" max="4" width="14.63"/>
    <col customWidth="1" min="5" max="6" width="13.63"/>
    <col customWidth="1" min="7" max="7" width="9.63"/>
    <col customWidth="1" min="8" max="8" width="12.38"/>
    <col customWidth="1" min="9" max="9" width="13.0"/>
    <col customWidth="1" min="10" max="10" width="11.13"/>
    <col customWidth="1" min="11" max="15" width="7.63"/>
    <col customWidth="1" min="16" max="16" width="11.38"/>
    <col customWidth="1" min="17" max="17" width="12.63"/>
    <col customWidth="1" min="18" max="18" width="8.88"/>
    <col customWidth="1" min="19" max="19" width="17.13"/>
    <col customWidth="1" min="20" max="20" width="18.38"/>
    <col customWidth="1" min="21" max="21" width="21.25"/>
    <col customWidth="1" min="22" max="22" width="15.13"/>
    <col customWidth="1" min="23" max="35" width="11.63"/>
    <col customWidth="1" min="37" max="42" width="8.25"/>
    <col customWidth="1" min="43" max="43" width="14.38"/>
    <col customWidth="1" min="46" max="46" width="16.63"/>
  </cols>
  <sheetData>
    <row r="1">
      <c r="A1" s="42" t="s">
        <v>184</v>
      </c>
      <c r="B1" s="22" t="s">
        <v>396</v>
      </c>
      <c r="C1" s="23" t="s">
        <v>397</v>
      </c>
    </row>
    <row r="2">
      <c r="A2" s="4">
        <v>0.0</v>
      </c>
      <c r="B2" s="4">
        <v>0.0</v>
      </c>
      <c r="C2" s="11">
        <v>7.0</v>
      </c>
      <c r="D2" s="4"/>
      <c r="E2" s="4"/>
      <c r="F2" s="4"/>
      <c r="G2" s="4"/>
    </row>
    <row r="3">
      <c r="D3" s="55" t="s">
        <v>398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/>
      <c r="U3" s="50" t="s">
        <v>399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2"/>
      <c r="AJ3" s="32" t="s">
        <v>192</v>
      </c>
      <c r="AK3" s="1"/>
      <c r="AL3" s="1"/>
      <c r="AM3" s="1"/>
      <c r="AN3" s="1"/>
      <c r="AO3" s="1"/>
      <c r="AP3" s="1"/>
      <c r="AQ3" s="1"/>
      <c r="AR3" s="1"/>
      <c r="AS3" s="31"/>
      <c r="AT3" s="31"/>
      <c r="AU3" s="31"/>
      <c r="AV3" s="31"/>
    </row>
    <row r="4">
      <c r="A4" s="4"/>
      <c r="B4" s="4"/>
      <c r="C4" s="4"/>
      <c r="D4" s="31" t="s">
        <v>400</v>
      </c>
      <c r="H4" s="30"/>
      <c r="I4" s="31" t="s">
        <v>401</v>
      </c>
      <c r="P4" s="30"/>
      <c r="Q4" s="31" t="s">
        <v>402</v>
      </c>
      <c r="T4" s="30"/>
      <c r="U4" s="31" t="s">
        <v>403</v>
      </c>
      <c r="V4" s="30"/>
      <c r="W4" s="74" t="s">
        <v>404</v>
      </c>
      <c r="X4" s="46"/>
      <c r="Y4" s="46"/>
      <c r="Z4" s="46"/>
      <c r="AA4" s="46"/>
      <c r="AB4" s="46"/>
      <c r="AC4" s="47"/>
      <c r="AD4" s="75" t="s">
        <v>405</v>
      </c>
      <c r="AE4" s="51"/>
      <c r="AF4" s="51"/>
      <c r="AG4" s="51"/>
      <c r="AH4" s="52"/>
      <c r="AI4" s="76" t="s">
        <v>406</v>
      </c>
      <c r="AJ4" s="30"/>
      <c r="AK4" s="1"/>
      <c r="AL4" s="1"/>
      <c r="AM4" s="1"/>
      <c r="AN4" s="1"/>
      <c r="AO4" s="1"/>
      <c r="AP4" s="1"/>
      <c r="AQ4" s="1"/>
      <c r="AR4" s="1"/>
      <c r="AS4" s="31"/>
      <c r="AT4" s="31"/>
      <c r="AU4" s="31"/>
      <c r="AV4" s="31"/>
    </row>
    <row r="5">
      <c r="A5" s="4" t="s">
        <v>9</v>
      </c>
      <c r="B5" s="4" t="s">
        <v>10</v>
      </c>
      <c r="C5" s="4" t="s">
        <v>200</v>
      </c>
      <c r="D5" s="50" t="s">
        <v>201</v>
      </c>
      <c r="E5" s="50" t="s">
        <v>239</v>
      </c>
      <c r="F5" s="50" t="s">
        <v>407</v>
      </c>
      <c r="G5" s="50" t="s">
        <v>408</v>
      </c>
      <c r="H5" s="77" t="s">
        <v>409</v>
      </c>
      <c r="I5" s="50" t="s">
        <v>202</v>
      </c>
      <c r="J5" s="50" t="s">
        <v>410</v>
      </c>
      <c r="K5" s="78" t="s">
        <v>411</v>
      </c>
      <c r="L5" s="50" t="s">
        <v>412</v>
      </c>
      <c r="M5" s="50" t="s">
        <v>413</v>
      </c>
      <c r="N5" s="78" t="s">
        <v>414</v>
      </c>
      <c r="O5" s="78" t="s">
        <v>415</v>
      </c>
      <c r="P5" s="77" t="s">
        <v>416</v>
      </c>
      <c r="Q5" s="50" t="s">
        <v>202</v>
      </c>
      <c r="R5" s="78" t="s">
        <v>417</v>
      </c>
      <c r="S5" s="50" t="s">
        <v>418</v>
      </c>
      <c r="T5" s="77" t="s">
        <v>419</v>
      </c>
      <c r="U5" s="50" t="s">
        <v>214</v>
      </c>
      <c r="V5" s="77" t="s">
        <v>420</v>
      </c>
      <c r="W5" s="79" t="s">
        <v>421</v>
      </c>
      <c r="X5" s="80" t="s">
        <v>411</v>
      </c>
      <c r="Y5" s="79" t="s">
        <v>422</v>
      </c>
      <c r="Z5" s="79" t="s">
        <v>423</v>
      </c>
      <c r="AA5" s="80" t="s">
        <v>415</v>
      </c>
      <c r="AB5" s="79" t="s">
        <v>416</v>
      </c>
      <c r="AC5" s="80" t="s">
        <v>414</v>
      </c>
      <c r="AD5" s="79" t="s">
        <v>424</v>
      </c>
      <c r="AE5" s="79" t="s">
        <v>425</v>
      </c>
      <c r="AF5" s="79" t="s">
        <v>426</v>
      </c>
      <c r="AG5" s="79" t="s">
        <v>427</v>
      </c>
      <c r="AH5" s="79" t="s">
        <v>428</v>
      </c>
      <c r="AI5" s="52"/>
      <c r="AJ5" s="52"/>
      <c r="AK5" s="1"/>
      <c r="AL5" s="81"/>
      <c r="AM5" s="1"/>
      <c r="AN5" s="1"/>
      <c r="AO5" s="1"/>
      <c r="AP5" s="1"/>
      <c r="AQ5" s="1"/>
      <c r="AR5" s="1"/>
      <c r="AS5" s="1"/>
      <c r="AT5" s="1"/>
      <c r="AU5" s="1"/>
      <c r="AV5" s="31"/>
    </row>
    <row r="6">
      <c r="A6" s="82" t="s">
        <v>429</v>
      </c>
      <c r="B6" s="83" t="str">
        <f t="array" ref="B6">iferror(iNDEX('Svi studenti'!$C$2:$C996,MATCH(A6, 'Svi studenti'!$B$2:$B996, 0)),"---")</f>
        <v>---</v>
      </c>
      <c r="C6" s="84" t="str">
        <f t="array" ref="C6">iferror(iNDEX('Svi studenti'!$G$2:$G996,MATCH(A6, 'Svi studenti'!$B$2:$B996, 0)),"---")</f>
        <v>---</v>
      </c>
      <c r="D6" s="1">
        <v>2.0</v>
      </c>
      <c r="E6" s="1">
        <v>6.0</v>
      </c>
      <c r="F6" s="1">
        <v>4.0</v>
      </c>
      <c r="G6" s="1">
        <v>3.0</v>
      </c>
      <c r="H6" s="33">
        <v>2.0</v>
      </c>
      <c r="I6" s="1">
        <v>4.0</v>
      </c>
      <c r="J6" s="1">
        <v>3.0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33">
        <v>0.0</v>
      </c>
      <c r="Q6" s="1">
        <v>4.0</v>
      </c>
      <c r="R6" s="1">
        <v>0.0</v>
      </c>
      <c r="S6" s="1">
        <v>1.0</v>
      </c>
      <c r="T6" s="33">
        <v>1.0</v>
      </c>
      <c r="U6" s="1">
        <v>0.0</v>
      </c>
      <c r="V6" s="33">
        <v>1.0</v>
      </c>
      <c r="W6" s="33">
        <v>0.0</v>
      </c>
      <c r="X6" s="33">
        <v>0.0</v>
      </c>
      <c r="Y6" s="33">
        <v>0.0</v>
      </c>
      <c r="Z6" s="33">
        <v>0.0</v>
      </c>
      <c r="AA6" s="33">
        <v>0.0</v>
      </c>
      <c r="AB6" s="33">
        <v>0.0</v>
      </c>
      <c r="AC6" s="33">
        <v>0.0</v>
      </c>
      <c r="AD6" s="33">
        <v>0.0</v>
      </c>
      <c r="AE6" s="33">
        <v>0.0</v>
      </c>
      <c r="AF6" s="33">
        <v>0.0</v>
      </c>
      <c r="AG6" s="33">
        <v>0.0</v>
      </c>
      <c r="AH6" s="33">
        <v>0.0</v>
      </c>
      <c r="AI6" s="33">
        <v>0.0</v>
      </c>
      <c r="AJ6" s="33">
        <f t="shared" ref="AJ6:AJ12" si="1">sum(D6:AI6)</f>
        <v>31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4"/>
    </row>
    <row r="7">
      <c r="A7" s="82" t="s">
        <v>430</v>
      </c>
      <c r="B7" s="83" t="str">
        <f t="array" ref="B7">iferror(iNDEX('Svi studenti'!$C$2:$C996,MATCH(A7, 'Svi studenti'!$B$2:$B996, 0)),"---")</f>
        <v>---</v>
      </c>
      <c r="C7" s="84" t="str">
        <f t="array" ref="C7">iferror(iNDEX('Svi studenti'!$G$2:$G996,MATCH(A7, 'Svi studenti'!$B$2:$B996, 0)),"---")</f>
        <v>---</v>
      </c>
      <c r="D7" s="1">
        <v>1.5</v>
      </c>
      <c r="E7" s="1">
        <v>6.0</v>
      </c>
      <c r="F7" s="1">
        <v>4.0</v>
      </c>
      <c r="G7" s="1">
        <v>3.0</v>
      </c>
      <c r="H7" s="33">
        <v>2.0</v>
      </c>
      <c r="I7" s="1">
        <v>0.0</v>
      </c>
      <c r="J7" s="1">
        <v>3.0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33">
        <v>0.0</v>
      </c>
      <c r="Q7" s="1">
        <v>0.0</v>
      </c>
      <c r="R7" s="1">
        <v>0.0</v>
      </c>
      <c r="S7" s="1">
        <v>0.0</v>
      </c>
      <c r="T7" s="33">
        <v>0.0</v>
      </c>
      <c r="U7" s="1">
        <v>0.0</v>
      </c>
      <c r="V7" s="33">
        <v>0.0</v>
      </c>
      <c r="W7" s="33">
        <v>0.0</v>
      </c>
      <c r="X7" s="33">
        <v>0.0</v>
      </c>
      <c r="Y7" s="33">
        <v>0.0</v>
      </c>
      <c r="Z7" s="33">
        <v>0.0</v>
      </c>
      <c r="AA7" s="33">
        <v>0.0</v>
      </c>
      <c r="AB7" s="33">
        <v>0.0</v>
      </c>
      <c r="AC7" s="33">
        <v>0.0</v>
      </c>
      <c r="AD7" s="33">
        <v>0.0</v>
      </c>
      <c r="AE7" s="33">
        <v>0.0</v>
      </c>
      <c r="AF7" s="33">
        <v>0.0</v>
      </c>
      <c r="AG7" s="33">
        <v>0.0</v>
      </c>
      <c r="AH7" s="33">
        <v>0.0</v>
      </c>
      <c r="AI7" s="33">
        <v>0.0</v>
      </c>
      <c r="AJ7" s="33">
        <f t="shared" si="1"/>
        <v>19.5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4"/>
    </row>
    <row r="8">
      <c r="A8" s="82" t="s">
        <v>431</v>
      </c>
      <c r="B8" s="83" t="str">
        <f t="array" ref="B8">iferror(iNDEX('Svi studenti'!$C$2:$C996,MATCH(A8, 'Svi studenti'!$B$2:$B996, 0)),"---")</f>
        <v>---</v>
      </c>
      <c r="C8" s="84" t="str">
        <f t="array" ref="C8">iferror(iNDEX('Svi studenti'!$G$2:$G996,MATCH(A8, 'Svi studenti'!$B$2:$B996, 0)),"---")</f>
        <v>---</v>
      </c>
      <c r="D8" s="1">
        <v>1.0</v>
      </c>
      <c r="E8" s="1">
        <v>6.0</v>
      </c>
      <c r="F8" s="1">
        <v>4.0</v>
      </c>
      <c r="G8" s="1">
        <v>0.0</v>
      </c>
      <c r="H8" s="33">
        <v>0.0</v>
      </c>
      <c r="I8" s="1">
        <v>4.0</v>
      </c>
      <c r="J8" s="1">
        <v>3.0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33">
        <v>0.0</v>
      </c>
      <c r="Q8" s="1">
        <v>4.0</v>
      </c>
      <c r="R8" s="1">
        <v>0.0</v>
      </c>
      <c r="S8" s="1">
        <v>0.0</v>
      </c>
      <c r="T8" s="33">
        <v>0.0</v>
      </c>
      <c r="U8" s="1">
        <v>0.0</v>
      </c>
      <c r="V8" s="33">
        <v>1.0</v>
      </c>
      <c r="W8" s="33">
        <v>0.0</v>
      </c>
      <c r="X8" s="33">
        <v>0.0</v>
      </c>
      <c r="Y8" s="33">
        <v>0.0</v>
      </c>
      <c r="Z8" s="33">
        <v>0.0</v>
      </c>
      <c r="AA8" s="33">
        <v>0.0</v>
      </c>
      <c r="AB8" s="33">
        <v>0.0</v>
      </c>
      <c r="AC8" s="33">
        <v>0.0</v>
      </c>
      <c r="AD8" s="33">
        <v>0.0</v>
      </c>
      <c r="AE8" s="33">
        <v>0.0</v>
      </c>
      <c r="AF8" s="33">
        <v>0.0</v>
      </c>
      <c r="AG8" s="33">
        <v>0.0</v>
      </c>
      <c r="AH8" s="33">
        <v>0.0</v>
      </c>
      <c r="AI8" s="33">
        <v>0.0</v>
      </c>
      <c r="AJ8" s="33">
        <f t="shared" si="1"/>
        <v>23</v>
      </c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4"/>
    </row>
    <row r="9">
      <c r="A9" s="82" t="s">
        <v>432</v>
      </c>
      <c r="B9" s="83" t="str">
        <f t="array" ref="B9">iferror(iNDEX('Svi studenti'!$C$2:$C996,MATCH(A9, 'Svi studenti'!$B$2:$B996, 0)),"---")</f>
        <v>---</v>
      </c>
      <c r="C9" s="84" t="str">
        <f t="array" ref="C9">iferror(iNDEX('Svi studenti'!$G$2:$G996,MATCH(A9, 'Svi studenti'!$B$2:$B996, 0)),"---")</f>
        <v>---</v>
      </c>
      <c r="D9" s="1">
        <v>2.0</v>
      </c>
      <c r="E9" s="1">
        <v>4.0</v>
      </c>
      <c r="F9" s="1">
        <v>0.0</v>
      </c>
      <c r="G9" s="1">
        <v>0.0</v>
      </c>
      <c r="H9" s="33">
        <v>0.0</v>
      </c>
      <c r="I9" s="1">
        <v>4.0</v>
      </c>
      <c r="J9" s="1">
        <v>3.0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33">
        <v>0.0</v>
      </c>
      <c r="Q9" s="1">
        <v>0.0</v>
      </c>
      <c r="R9" s="1">
        <v>0.0</v>
      </c>
      <c r="S9" s="1">
        <v>0.0</v>
      </c>
      <c r="T9" s="33">
        <v>0.0</v>
      </c>
      <c r="U9" s="1">
        <v>0.0</v>
      </c>
      <c r="V9" s="33">
        <v>1.0</v>
      </c>
      <c r="W9" s="33">
        <v>0.0</v>
      </c>
      <c r="X9" s="33">
        <v>0.0</v>
      </c>
      <c r="Y9" s="33">
        <v>0.0</v>
      </c>
      <c r="Z9" s="33">
        <v>0.0</v>
      </c>
      <c r="AA9" s="33">
        <v>0.0</v>
      </c>
      <c r="AB9" s="33">
        <v>0.0</v>
      </c>
      <c r="AC9" s="33">
        <v>0.0</v>
      </c>
      <c r="AD9" s="33">
        <v>0.0</v>
      </c>
      <c r="AE9" s="33">
        <v>0.0</v>
      </c>
      <c r="AF9" s="33">
        <v>0.0</v>
      </c>
      <c r="AG9" s="33">
        <v>0.0</v>
      </c>
      <c r="AH9" s="33">
        <v>0.0</v>
      </c>
      <c r="AI9" s="33">
        <v>0.0</v>
      </c>
      <c r="AJ9" s="33">
        <f t="shared" si="1"/>
        <v>14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4"/>
    </row>
    <row r="10">
      <c r="A10" s="82" t="s">
        <v>433</v>
      </c>
      <c r="B10" s="83" t="str">
        <f t="array" ref="B10">iferror(iNDEX('Svi studenti'!$C$2:$C996,MATCH(A10, 'Svi studenti'!$B$2:$B996, 0)),"---")</f>
        <v>---</v>
      </c>
      <c r="C10" s="84" t="str">
        <f t="array" ref="C10">iferror(iNDEX('Svi studenti'!$G$2:$G996,MATCH(A10, 'Svi studenti'!$B$2:$B996, 0)),"---")</f>
        <v>---</v>
      </c>
      <c r="D10" s="1">
        <v>2.0</v>
      </c>
      <c r="E10" s="1">
        <v>5.0</v>
      </c>
      <c r="F10" s="1">
        <v>4.0</v>
      </c>
      <c r="G10" s="1">
        <v>3.0</v>
      </c>
      <c r="H10" s="33">
        <v>2.0</v>
      </c>
      <c r="I10" s="1">
        <v>4.0</v>
      </c>
      <c r="J10" s="1">
        <v>3.0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33">
        <v>0.0</v>
      </c>
      <c r="Q10" s="1">
        <v>4.0</v>
      </c>
      <c r="R10" s="1">
        <v>1.0</v>
      </c>
      <c r="S10" s="1">
        <v>1.0</v>
      </c>
      <c r="T10" s="33">
        <v>1.0</v>
      </c>
      <c r="U10" s="1">
        <v>0.0</v>
      </c>
      <c r="V10" s="33">
        <v>1.0</v>
      </c>
      <c r="W10" s="33">
        <v>0.0</v>
      </c>
      <c r="X10" s="33">
        <v>0.0</v>
      </c>
      <c r="Y10" s="33">
        <v>0.0</v>
      </c>
      <c r="Z10" s="33">
        <v>0.0</v>
      </c>
      <c r="AA10" s="33">
        <v>0.0</v>
      </c>
      <c r="AB10" s="33">
        <v>0.0</v>
      </c>
      <c r="AC10" s="33">
        <v>0.0</v>
      </c>
      <c r="AD10" s="33">
        <v>0.0</v>
      </c>
      <c r="AE10" s="33">
        <v>0.0</v>
      </c>
      <c r="AF10" s="33">
        <v>0.0</v>
      </c>
      <c r="AG10" s="33">
        <v>0.0</v>
      </c>
      <c r="AH10" s="33">
        <v>0.0</v>
      </c>
      <c r="AI10" s="33">
        <v>0.0</v>
      </c>
      <c r="AJ10" s="33">
        <f t="shared" si="1"/>
        <v>31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4"/>
    </row>
    <row r="11">
      <c r="A11" s="82" t="s">
        <v>434</v>
      </c>
      <c r="B11" s="83" t="str">
        <f t="array" ref="B11">iferror(iNDEX('Svi studenti'!$C$2:$C996,MATCH(A11, 'Svi studenti'!$B$2:$B996, 0)),"---")</f>
        <v>---</v>
      </c>
      <c r="C11" s="84" t="str">
        <f t="array" ref="C11">iferror(iNDEX('Svi studenti'!$G$2:$G996,MATCH(A11, 'Svi studenti'!$B$2:$B996, 0)),"---")</f>
        <v>---</v>
      </c>
      <c r="D11" s="1">
        <v>2.0</v>
      </c>
      <c r="E11" s="1">
        <v>6.0</v>
      </c>
      <c r="F11" s="1">
        <v>2.0</v>
      </c>
      <c r="G11" s="1">
        <v>0.0</v>
      </c>
      <c r="H11" s="33">
        <v>0.0</v>
      </c>
      <c r="I11" s="1">
        <v>4.0</v>
      </c>
      <c r="J11" s="1">
        <v>3.0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33">
        <v>0.0</v>
      </c>
      <c r="Q11" s="1">
        <v>4.0</v>
      </c>
      <c r="R11" s="1">
        <v>0.0</v>
      </c>
      <c r="S11" s="1">
        <v>0.0</v>
      </c>
      <c r="T11" s="33">
        <v>0.0</v>
      </c>
      <c r="U11" s="1">
        <v>0.0</v>
      </c>
      <c r="V11" s="33">
        <v>1.0</v>
      </c>
      <c r="W11" s="33">
        <v>0.0</v>
      </c>
      <c r="X11" s="33">
        <v>0.0</v>
      </c>
      <c r="Y11" s="33">
        <v>0.0</v>
      </c>
      <c r="Z11" s="33">
        <v>0.0</v>
      </c>
      <c r="AA11" s="33">
        <v>0.0</v>
      </c>
      <c r="AB11" s="33">
        <v>0.0</v>
      </c>
      <c r="AC11" s="33">
        <v>0.0</v>
      </c>
      <c r="AD11" s="33">
        <v>0.0</v>
      </c>
      <c r="AE11" s="33">
        <v>0.0</v>
      </c>
      <c r="AF11" s="33">
        <v>0.0</v>
      </c>
      <c r="AG11" s="33">
        <v>0.0</v>
      </c>
      <c r="AH11" s="33">
        <v>0.0</v>
      </c>
      <c r="AI11" s="33">
        <v>0.0</v>
      </c>
      <c r="AJ11" s="33">
        <f t="shared" si="1"/>
        <v>22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24"/>
    </row>
    <row r="12">
      <c r="A12" s="82" t="s">
        <v>435</v>
      </c>
      <c r="B12" s="83" t="str">
        <f t="array" ref="B12">iferror(iNDEX('Svi studenti'!$C$2:$C996,MATCH(A12, 'Svi studenti'!$B$2:$B996, 0)),"---")</f>
        <v>---</v>
      </c>
      <c r="C12" s="84" t="str">
        <f t="array" ref="C12">iferror(iNDEX('Svi studenti'!$G$2:$G996,MATCH(A12, 'Svi studenti'!$B$2:$B996, 0)),"---")</f>
        <v>---</v>
      </c>
      <c r="D12" s="1">
        <v>2.0</v>
      </c>
      <c r="E12" s="1">
        <v>6.0</v>
      </c>
      <c r="F12" s="1">
        <v>2.0</v>
      </c>
      <c r="G12" s="1">
        <v>0.0</v>
      </c>
      <c r="H12" s="33">
        <v>0.0</v>
      </c>
      <c r="I12" s="1">
        <v>4.0</v>
      </c>
      <c r="J12" s="1">
        <v>3.0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33">
        <v>0.0</v>
      </c>
      <c r="Q12" s="1">
        <v>4.0</v>
      </c>
      <c r="R12" s="1">
        <v>0.0</v>
      </c>
      <c r="S12" s="1">
        <v>0.0</v>
      </c>
      <c r="T12" s="33">
        <v>0.0</v>
      </c>
      <c r="U12" s="1">
        <v>0.0</v>
      </c>
      <c r="V12" s="33">
        <v>1.0</v>
      </c>
      <c r="W12" s="33">
        <v>0.0</v>
      </c>
      <c r="X12" s="33">
        <v>0.0</v>
      </c>
      <c r="Y12" s="33">
        <v>0.0</v>
      </c>
      <c r="Z12" s="33">
        <v>0.0</v>
      </c>
      <c r="AA12" s="33">
        <v>0.0</v>
      </c>
      <c r="AB12" s="33">
        <v>0.0</v>
      </c>
      <c r="AC12" s="33">
        <v>0.0</v>
      </c>
      <c r="AD12" s="33">
        <v>0.0</v>
      </c>
      <c r="AE12" s="33">
        <v>0.0</v>
      </c>
      <c r="AF12" s="33">
        <v>0.0</v>
      </c>
      <c r="AG12" s="33">
        <v>0.0</v>
      </c>
      <c r="AH12" s="33">
        <v>0.0</v>
      </c>
      <c r="AI12" s="33">
        <v>0.0</v>
      </c>
      <c r="AJ12" s="33">
        <f t="shared" si="1"/>
        <v>22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24"/>
    </row>
    <row r="13">
      <c r="A13" s="85"/>
      <c r="B13" s="86"/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1"/>
      <c r="AO13" s="1"/>
      <c r="AP13" s="1"/>
      <c r="AQ13" s="1"/>
      <c r="AR13" s="1"/>
      <c r="AS13" s="1"/>
      <c r="AT13" s="1"/>
      <c r="AU13" s="1"/>
      <c r="AV13" s="24"/>
    </row>
    <row r="14">
      <c r="A14" s="82"/>
      <c r="B14" s="88"/>
      <c r="C14" s="8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24"/>
    </row>
    <row r="15">
      <c r="A15" s="82"/>
      <c r="B15" s="88"/>
      <c r="C15" s="8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24"/>
    </row>
    <row r="16">
      <c r="A16" s="82"/>
      <c r="B16" s="88"/>
      <c r="C16" s="8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24"/>
    </row>
    <row r="17">
      <c r="A17" s="82"/>
      <c r="B17" s="88"/>
      <c r="C17" s="8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24"/>
    </row>
    <row r="18">
      <c r="A18" s="82"/>
      <c r="B18" s="88"/>
      <c r="C18" s="8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24"/>
    </row>
    <row r="19">
      <c r="A19" s="82"/>
      <c r="B19" s="88"/>
      <c r="C19" s="8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24"/>
    </row>
    <row r="20">
      <c r="A20" s="82"/>
      <c r="B20" s="88"/>
      <c r="C20" s="8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24"/>
    </row>
    <row r="21">
      <c r="A21" s="82"/>
      <c r="B21" s="88"/>
      <c r="C21" s="8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24"/>
    </row>
    <row r="22">
      <c r="A22" s="82"/>
      <c r="B22" s="88"/>
      <c r="C22" s="8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24"/>
    </row>
    <row r="23">
      <c r="A23" s="82"/>
      <c r="B23" s="88"/>
      <c r="C23" s="8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24"/>
    </row>
    <row r="24">
      <c r="A24" s="82"/>
      <c r="B24" s="88"/>
      <c r="C24" s="8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24"/>
    </row>
    <row r="25">
      <c r="A25" s="82"/>
      <c r="B25" s="88"/>
      <c r="C25" s="8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24"/>
    </row>
    <row r="26">
      <c r="A26" s="67"/>
      <c r="B26" s="9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24"/>
    </row>
    <row r="27">
      <c r="A27" s="82"/>
      <c r="B27" s="9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24"/>
    </row>
    <row r="28">
      <c r="B28" s="9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24"/>
    </row>
    <row r="29">
      <c r="B29" s="9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24"/>
    </row>
    <row r="30">
      <c r="A30" s="4"/>
      <c r="B30" s="9"/>
      <c r="H30" s="4"/>
      <c r="P30" s="4"/>
      <c r="R30" s="4"/>
    </row>
    <row r="31">
      <c r="A31" s="4"/>
      <c r="B31" s="9"/>
      <c r="H31" s="4"/>
      <c r="P31" s="4"/>
      <c r="R31" s="4"/>
    </row>
    <row r="32">
      <c r="A32" s="4"/>
      <c r="B32" s="9"/>
      <c r="H32" s="4"/>
      <c r="P32" s="4"/>
      <c r="R32" s="4"/>
    </row>
    <row r="33">
      <c r="A33" s="4"/>
      <c r="B33" s="9"/>
      <c r="H33" s="4"/>
      <c r="P33" s="4"/>
      <c r="R33" s="4"/>
    </row>
    <row r="34">
      <c r="A34" s="4"/>
      <c r="B34" s="9"/>
      <c r="H34" s="4"/>
      <c r="P34" s="4"/>
      <c r="R34" s="4"/>
    </row>
    <row r="35">
      <c r="A35" s="4"/>
      <c r="B35" s="9"/>
      <c r="H35" s="4"/>
      <c r="P35" s="4"/>
      <c r="R35" s="4"/>
    </row>
    <row r="36">
      <c r="A36" s="4"/>
      <c r="B36" s="9"/>
      <c r="H36" s="4"/>
      <c r="P36" s="4"/>
      <c r="R36" s="4"/>
    </row>
    <row r="37">
      <c r="A37" s="4"/>
      <c r="B37" s="9"/>
      <c r="H37" s="4"/>
      <c r="P37" s="4"/>
      <c r="R37" s="4"/>
    </row>
    <row r="38">
      <c r="A38" s="4"/>
      <c r="B38" s="9"/>
      <c r="H38" s="4"/>
      <c r="P38" s="4"/>
      <c r="R38" s="4"/>
    </row>
    <row r="39">
      <c r="A39" s="4"/>
      <c r="B39" s="9"/>
      <c r="H39" s="4"/>
      <c r="P39" s="4"/>
      <c r="R39" s="4"/>
    </row>
    <row r="40">
      <c r="A40" s="4"/>
      <c r="B40" s="9"/>
      <c r="H40" s="4"/>
      <c r="P40" s="4"/>
      <c r="R40" s="4"/>
    </row>
    <row r="41">
      <c r="A41" s="4"/>
      <c r="B41" s="9"/>
      <c r="H41" s="4"/>
      <c r="P41" s="4"/>
      <c r="R41" s="4"/>
    </row>
    <row r="42">
      <c r="A42" s="4"/>
      <c r="B42" s="9"/>
      <c r="H42" s="4"/>
      <c r="P42" s="4"/>
      <c r="R42" s="4"/>
    </row>
    <row r="43">
      <c r="A43" s="4"/>
      <c r="B43" s="9"/>
      <c r="H43" s="4"/>
      <c r="P43" s="4"/>
      <c r="R43" s="4"/>
    </row>
    <row r="44">
      <c r="A44" s="4"/>
      <c r="B44" s="9"/>
      <c r="H44" s="4"/>
      <c r="P44" s="4"/>
      <c r="R44" s="4"/>
    </row>
    <row r="45">
      <c r="A45" s="4"/>
      <c r="B45" s="9"/>
      <c r="H45" s="4"/>
      <c r="P45" s="4"/>
      <c r="R45" s="4"/>
    </row>
    <row r="46">
      <c r="A46" s="4"/>
      <c r="B46" s="9"/>
      <c r="H46" s="4"/>
      <c r="P46" s="4"/>
      <c r="R46" s="4"/>
    </row>
    <row r="47">
      <c r="A47" s="4"/>
      <c r="B47" s="9"/>
      <c r="H47" s="4"/>
      <c r="P47" s="4"/>
      <c r="R47" s="4"/>
    </row>
    <row r="48">
      <c r="A48" s="4"/>
      <c r="B48" s="9"/>
      <c r="H48" s="4"/>
      <c r="P48" s="4"/>
      <c r="R48" s="4"/>
    </row>
    <row r="49">
      <c r="A49" s="4"/>
      <c r="B49" s="9"/>
      <c r="H49" s="4"/>
      <c r="P49" s="4"/>
      <c r="R49" s="4"/>
    </row>
    <row r="50">
      <c r="A50" s="4"/>
      <c r="B50" s="9"/>
      <c r="H50" s="4"/>
      <c r="P50" s="4"/>
      <c r="R50" s="4"/>
    </row>
    <row r="51">
      <c r="A51" s="4"/>
      <c r="B51" s="9"/>
      <c r="H51" s="4"/>
      <c r="P51" s="4"/>
      <c r="R51" s="4"/>
    </row>
    <row r="52">
      <c r="A52" s="4"/>
      <c r="B52" s="9"/>
      <c r="H52" s="4"/>
      <c r="P52" s="4"/>
      <c r="R52" s="4"/>
    </row>
    <row r="53">
      <c r="A53" s="4"/>
      <c r="B53" s="9"/>
      <c r="H53" s="4"/>
      <c r="P53" s="4"/>
      <c r="R53" s="4"/>
    </row>
    <row r="54">
      <c r="A54" s="4"/>
      <c r="B54" s="9"/>
      <c r="H54" s="4"/>
      <c r="P54" s="4"/>
      <c r="R54" s="4"/>
    </row>
    <row r="55">
      <c r="A55" s="4"/>
      <c r="B55" s="9"/>
      <c r="H55" s="4"/>
      <c r="P55" s="4"/>
      <c r="R55" s="4"/>
    </row>
    <row r="56">
      <c r="B56" s="9"/>
    </row>
    <row r="57">
      <c r="B57" s="9"/>
    </row>
    <row r="58">
      <c r="B58" s="9"/>
    </row>
    <row r="59">
      <c r="B59" s="9"/>
    </row>
    <row r="60">
      <c r="B60" s="9"/>
    </row>
    <row r="61">
      <c r="B61" s="9"/>
    </row>
    <row r="62">
      <c r="B62" s="9"/>
    </row>
    <row r="63">
      <c r="B63" s="9"/>
    </row>
    <row r="64">
      <c r="B64" s="9"/>
    </row>
    <row r="65">
      <c r="B65" s="9"/>
    </row>
  </sheetData>
  <mergeCells count="10">
    <mergeCell ref="W4:AC4"/>
    <mergeCell ref="AD4:AH4"/>
    <mergeCell ref="D3:T3"/>
    <mergeCell ref="U3:AI3"/>
    <mergeCell ref="AJ3:AJ5"/>
    <mergeCell ref="D4:H4"/>
    <mergeCell ref="I4:P4"/>
    <mergeCell ref="Q4:T4"/>
    <mergeCell ref="U4:V4"/>
    <mergeCell ref="AI4:AI5"/>
  </mergeCells>
  <conditionalFormatting sqref="AJ6:AJ25">
    <cfRule type="cellIs" dxfId="0" priority="1" operator="greaterThanOrEqual">
      <formula>20</formula>
    </cfRule>
  </conditionalFormatting>
  <conditionalFormatting sqref="AJ6:AJ25">
    <cfRule type="cellIs" dxfId="1" priority="2" operator="lessThan">
      <formula>20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1.88"/>
    <col customWidth="1" min="7" max="7" width="8.75"/>
    <col customWidth="1" min="8" max="9" width="10.0"/>
    <col customWidth="1" min="10" max="10" width="13.88"/>
    <col customWidth="1" min="11" max="11" width="11.38"/>
    <col customWidth="1" min="12" max="13" width="9.25"/>
    <col customWidth="1" min="14" max="14" width="11.25"/>
    <col customWidth="1" min="15" max="15" width="11.0"/>
    <col customWidth="1" min="22" max="22" width="9.63"/>
    <col customWidth="1" min="23" max="23" width="9.38"/>
    <col customWidth="1" min="24" max="24" width="16.63"/>
    <col customWidth="1" min="25" max="25" width="13.5"/>
    <col customWidth="1" min="26" max="27" width="14.5"/>
    <col customWidth="1" min="28" max="28" width="11.0"/>
    <col customWidth="1" min="29" max="29" width="8.38"/>
    <col customWidth="1" min="30" max="30" width="16.0"/>
    <col customWidth="1" min="31" max="31" width="8.38"/>
    <col customWidth="1" min="32" max="32" width="9.75"/>
    <col customWidth="1" min="33" max="33" width="9.25"/>
    <col customWidth="1" min="34" max="34" width="11.38"/>
    <col customWidth="1" min="35" max="35" width="11.88"/>
    <col customWidth="1" min="36" max="36" width="9.75"/>
    <col customWidth="1" min="37" max="37" width="8.13"/>
    <col customWidth="1" min="38" max="38" width="9.5"/>
    <col customWidth="1" min="39" max="39" width="9.88"/>
    <col customWidth="1" min="40" max="40" width="9.5"/>
    <col customWidth="1" min="41" max="41" width="9.38"/>
    <col customWidth="1" min="42" max="42" width="17.75"/>
  </cols>
  <sheetData>
    <row r="1">
      <c r="A1" s="42" t="s">
        <v>184</v>
      </c>
      <c r="B1" s="22"/>
      <c r="C1" s="23" t="s">
        <v>397</v>
      </c>
      <c r="E1" s="21">
        <v>718.0</v>
      </c>
    </row>
    <row r="2">
      <c r="A2" s="4">
        <f>countif(C6:C989,"=3и2а") + countif(C6:C989,"=3и2б")</f>
        <v>0</v>
      </c>
      <c r="B2" s="7">
        <f>countif(C6:C989,"=3и1а")</f>
        <v>0</v>
      </c>
      <c r="C2" s="9">
        <f>countif(C6:C989,"=3и1б")</f>
        <v>1</v>
      </c>
      <c r="D2" s="4"/>
      <c r="E2" s="4"/>
      <c r="F2" s="4"/>
      <c r="G2" s="4"/>
    </row>
    <row r="3">
      <c r="D3" s="1" t="s">
        <v>436</v>
      </c>
      <c r="Y3" s="30"/>
      <c r="Z3" s="1" t="s">
        <v>399</v>
      </c>
      <c r="AP3" s="30"/>
      <c r="AQ3" s="31" t="s">
        <v>192</v>
      </c>
      <c r="AR3" s="31"/>
    </row>
    <row r="4">
      <c r="A4" s="4"/>
      <c r="B4" s="4"/>
      <c r="C4" s="4"/>
      <c r="D4" s="1" t="s">
        <v>193</v>
      </c>
      <c r="I4" s="30"/>
      <c r="J4" s="1" t="s">
        <v>437</v>
      </c>
      <c r="P4" s="30"/>
      <c r="Q4" s="1" t="s">
        <v>438</v>
      </c>
      <c r="T4" s="30"/>
      <c r="U4" s="1" t="s">
        <v>439</v>
      </c>
      <c r="W4" s="30"/>
      <c r="X4" s="1" t="s">
        <v>440</v>
      </c>
      <c r="Y4" s="30"/>
      <c r="Z4" s="1" t="s">
        <v>441</v>
      </c>
      <c r="AA4" s="30"/>
      <c r="AB4" s="1" t="s">
        <v>442</v>
      </c>
      <c r="AF4" s="30"/>
      <c r="AG4" s="1" t="s">
        <v>443</v>
      </c>
      <c r="AO4" s="30"/>
      <c r="AP4" s="33" t="s">
        <v>444</v>
      </c>
      <c r="AR4" s="31"/>
    </row>
    <row r="5">
      <c r="A5" s="4" t="s">
        <v>9</v>
      </c>
      <c r="B5" s="4" t="s">
        <v>10</v>
      </c>
      <c r="C5" s="4" t="s">
        <v>200</v>
      </c>
      <c r="D5" s="1" t="s">
        <v>238</v>
      </c>
      <c r="E5" s="1" t="s">
        <v>445</v>
      </c>
      <c r="F5" s="1" t="s">
        <v>446</v>
      </c>
      <c r="G5" s="1" t="s">
        <v>241</v>
      </c>
      <c r="H5" s="1" t="s">
        <v>447</v>
      </c>
      <c r="I5" s="33" t="s">
        <v>448</v>
      </c>
      <c r="J5" s="1" t="s">
        <v>449</v>
      </c>
      <c r="K5" s="1" t="s">
        <v>272</v>
      </c>
      <c r="L5" s="1" t="s">
        <v>204</v>
      </c>
      <c r="M5" s="1" t="s">
        <v>450</v>
      </c>
      <c r="N5" s="1" t="s">
        <v>451</v>
      </c>
      <c r="O5" s="1" t="s">
        <v>452</v>
      </c>
      <c r="P5" s="33" t="s">
        <v>453</v>
      </c>
      <c r="Q5" s="1" t="s">
        <v>449</v>
      </c>
      <c r="R5" s="1" t="s">
        <v>454</v>
      </c>
      <c r="S5" s="1" t="s">
        <v>455</v>
      </c>
      <c r="T5" s="33" t="s">
        <v>456</v>
      </c>
      <c r="U5" s="1" t="s">
        <v>449</v>
      </c>
      <c r="V5" s="34" t="s">
        <v>417</v>
      </c>
      <c r="W5" s="35" t="s">
        <v>457</v>
      </c>
      <c r="X5" s="1" t="s">
        <v>228</v>
      </c>
      <c r="Y5" s="33" t="s">
        <v>215</v>
      </c>
      <c r="Z5" s="1" t="s">
        <v>458</v>
      </c>
      <c r="AA5" s="33" t="s">
        <v>459</v>
      </c>
      <c r="AB5" s="1" t="s">
        <v>270</v>
      </c>
      <c r="AC5" s="1" t="s">
        <v>241</v>
      </c>
      <c r="AD5" s="1" t="s">
        <v>460</v>
      </c>
      <c r="AE5" s="1" t="s">
        <v>461</v>
      </c>
      <c r="AF5" s="33" t="s">
        <v>218</v>
      </c>
      <c r="AG5" s="1" t="s">
        <v>462</v>
      </c>
      <c r="AH5" s="1" t="s">
        <v>463</v>
      </c>
      <c r="AI5" s="1" t="s">
        <v>464</v>
      </c>
      <c r="AJ5" s="1" t="s">
        <v>465</v>
      </c>
      <c r="AK5" s="1" t="s">
        <v>454</v>
      </c>
      <c r="AL5" s="1" t="s">
        <v>455</v>
      </c>
      <c r="AM5" s="1" t="s">
        <v>456</v>
      </c>
      <c r="AN5" s="34" t="s">
        <v>417</v>
      </c>
      <c r="AO5" s="33" t="s">
        <v>466</v>
      </c>
      <c r="AP5" s="33" t="s">
        <v>228</v>
      </c>
      <c r="AR5" s="31"/>
    </row>
    <row r="6">
      <c r="A6" s="89" t="s">
        <v>467</v>
      </c>
      <c r="B6" s="9" t="str">
        <f t="array" ref="B6">iferror(iNDEX('Svi studenti'!$C$2:$C989,MATCH(A6, 'Svi studenti'!$B$2:$B989, 0)),"---")</f>
        <v>---</v>
      </c>
      <c r="C6" s="38" t="str">
        <f t="array" ref="C6">iferror(iNDEX('Svi studenti'!$G$2:$G989,MATCH(A6, 'Svi studenti'!$B$2:$B989, 0)),"---")</f>
        <v>---</v>
      </c>
      <c r="D6" s="4">
        <v>2.0</v>
      </c>
      <c r="E6" s="4">
        <v>6.0</v>
      </c>
      <c r="F6" s="4">
        <v>2.0</v>
      </c>
      <c r="G6" s="4">
        <v>1.0</v>
      </c>
      <c r="H6" s="4">
        <v>0.5</v>
      </c>
      <c r="I6" s="69">
        <v>0.5</v>
      </c>
      <c r="J6" s="4">
        <v>4.0</v>
      </c>
      <c r="K6" s="4">
        <v>2.0</v>
      </c>
      <c r="L6" s="4">
        <v>0.0</v>
      </c>
      <c r="M6" s="4">
        <v>0.5</v>
      </c>
      <c r="N6" s="4">
        <v>0.5</v>
      </c>
      <c r="O6" s="4">
        <v>0.5</v>
      </c>
      <c r="P6" s="69">
        <v>0.5</v>
      </c>
      <c r="Q6" s="4">
        <v>4.0</v>
      </c>
      <c r="R6" s="4">
        <v>1.0</v>
      </c>
      <c r="S6" s="4">
        <v>1.0</v>
      </c>
      <c r="T6" s="69">
        <v>1.0</v>
      </c>
      <c r="U6" s="4">
        <v>4.0</v>
      </c>
      <c r="V6" s="4">
        <v>1.0</v>
      </c>
      <c r="W6" s="69">
        <v>1.0</v>
      </c>
      <c r="X6" s="4">
        <v>0.0</v>
      </c>
      <c r="Y6" s="69">
        <v>1.0</v>
      </c>
      <c r="Z6" s="4">
        <v>0.0</v>
      </c>
      <c r="AA6" s="69">
        <v>0.0</v>
      </c>
      <c r="AB6" s="4">
        <v>0.0</v>
      </c>
      <c r="AC6" s="4">
        <v>0.0</v>
      </c>
      <c r="AD6" s="4">
        <v>0.0</v>
      </c>
      <c r="AE6" s="4">
        <v>0.0</v>
      </c>
      <c r="AF6" s="69">
        <v>0.0</v>
      </c>
      <c r="AG6" s="4">
        <v>0.0</v>
      </c>
      <c r="AH6" s="4">
        <v>0.0</v>
      </c>
      <c r="AI6" s="4">
        <v>0.0</v>
      </c>
      <c r="AJ6" s="4">
        <v>0.0</v>
      </c>
      <c r="AK6" s="4">
        <v>0.0</v>
      </c>
      <c r="AL6" s="4">
        <v>0.0</v>
      </c>
      <c r="AM6" s="4">
        <v>0.0</v>
      </c>
      <c r="AN6" s="4">
        <v>0.0</v>
      </c>
      <c r="AO6" s="69">
        <v>0.0</v>
      </c>
      <c r="AP6" s="69">
        <v>0.0</v>
      </c>
      <c r="AQ6" s="7">
        <f t="shared" ref="AQ6:AQ21" si="1">sum(D6:AP6)</f>
        <v>34</v>
      </c>
    </row>
    <row r="7">
      <c r="A7" s="89" t="s">
        <v>468</v>
      </c>
      <c r="B7" s="9" t="str">
        <f t="array" ref="B7">iferror(iNDEX('Svi studenti'!$C$2:$C989,MATCH(A7, 'Svi studenti'!$B$2:$B989, 0)),"---")</f>
        <v>---</v>
      </c>
      <c r="C7" s="38" t="str">
        <f t="array" ref="C7">iferror(iNDEX('Svi studenti'!$G$2:$G989,MATCH(A7, 'Svi studenti'!$B$2:$B989, 0)),"---")</f>
        <v>---</v>
      </c>
      <c r="D7" s="4">
        <v>2.0</v>
      </c>
      <c r="E7" s="4">
        <v>5.0</v>
      </c>
      <c r="F7" s="4">
        <v>1.0</v>
      </c>
      <c r="G7" s="4">
        <v>0.5</v>
      </c>
      <c r="H7" s="4">
        <v>0.0</v>
      </c>
      <c r="I7" s="69">
        <v>0.0</v>
      </c>
      <c r="J7" s="4">
        <v>4.0</v>
      </c>
      <c r="K7" s="4">
        <v>2.0</v>
      </c>
      <c r="L7" s="4">
        <v>0.0</v>
      </c>
      <c r="M7" s="4">
        <v>0.0</v>
      </c>
      <c r="N7" s="4">
        <v>0.0</v>
      </c>
      <c r="O7" s="4">
        <v>0.0</v>
      </c>
      <c r="P7" s="69">
        <v>0.0</v>
      </c>
      <c r="Q7" s="4">
        <v>3.0</v>
      </c>
      <c r="R7" s="4">
        <v>0.0</v>
      </c>
      <c r="S7" s="4">
        <v>0.0</v>
      </c>
      <c r="T7" s="69">
        <v>0.0</v>
      </c>
      <c r="U7" s="4">
        <v>4.0</v>
      </c>
      <c r="V7" s="4">
        <v>0.0</v>
      </c>
      <c r="W7" s="69">
        <v>0.0</v>
      </c>
      <c r="X7" s="4">
        <v>0.0</v>
      </c>
      <c r="Y7" s="69">
        <v>1.0</v>
      </c>
      <c r="Z7" s="4">
        <v>0.0</v>
      </c>
      <c r="AA7" s="69">
        <v>0.0</v>
      </c>
      <c r="AB7" s="4">
        <v>0.0</v>
      </c>
      <c r="AC7" s="4">
        <v>0.0</v>
      </c>
      <c r="AD7" s="4">
        <v>0.0</v>
      </c>
      <c r="AE7" s="4">
        <v>0.0</v>
      </c>
      <c r="AF7" s="69">
        <v>0.0</v>
      </c>
      <c r="AG7" s="4">
        <v>0.0</v>
      </c>
      <c r="AH7" s="4">
        <v>0.0</v>
      </c>
      <c r="AI7" s="4">
        <v>0.0</v>
      </c>
      <c r="AJ7" s="4">
        <v>0.0</v>
      </c>
      <c r="AK7" s="4">
        <v>0.0</v>
      </c>
      <c r="AL7" s="4">
        <v>0.0</v>
      </c>
      <c r="AM7" s="4">
        <v>0.0</v>
      </c>
      <c r="AN7" s="4">
        <v>0.0</v>
      </c>
      <c r="AO7" s="69">
        <v>0.0</v>
      </c>
      <c r="AP7" s="69">
        <v>0.0</v>
      </c>
      <c r="AQ7" s="7">
        <f t="shared" si="1"/>
        <v>22.5</v>
      </c>
    </row>
    <row r="8">
      <c r="A8" s="89" t="s">
        <v>379</v>
      </c>
      <c r="B8" s="9" t="str">
        <f t="array" ref="B8">iferror(iNDEX('Svi studenti'!$C$2:$C989,MATCH(A8, 'Svi studenti'!$B$2:$B989, 0)),"---")</f>
        <v>---</v>
      </c>
      <c r="C8" s="38" t="str">
        <f t="array" ref="C8">iferror(iNDEX('Svi studenti'!$G$2:$G989,MATCH(A8, 'Svi studenti'!$B$2:$B989, 0)),"---")</f>
        <v>---</v>
      </c>
      <c r="D8" s="4">
        <v>2.0</v>
      </c>
      <c r="E8" s="4">
        <v>4.0</v>
      </c>
      <c r="F8" s="4">
        <v>0.0</v>
      </c>
      <c r="G8" s="4">
        <v>0.0</v>
      </c>
      <c r="H8" s="4">
        <v>0.0</v>
      </c>
      <c r="I8" s="69">
        <v>0.0</v>
      </c>
      <c r="J8" s="4">
        <v>2.0</v>
      </c>
      <c r="K8" s="4">
        <v>1.0</v>
      </c>
      <c r="L8" s="4">
        <v>0.0</v>
      </c>
      <c r="M8" s="4">
        <v>0.0</v>
      </c>
      <c r="N8" s="4">
        <v>0.0</v>
      </c>
      <c r="O8" s="4">
        <v>0.0</v>
      </c>
      <c r="P8" s="69">
        <v>0.0</v>
      </c>
      <c r="Q8" s="4">
        <v>0.0</v>
      </c>
      <c r="R8" s="4">
        <v>0.0</v>
      </c>
      <c r="S8" s="4">
        <v>0.0</v>
      </c>
      <c r="T8" s="69">
        <v>0.0</v>
      </c>
      <c r="U8" s="4">
        <v>4.0</v>
      </c>
      <c r="V8" s="4">
        <v>0.0</v>
      </c>
      <c r="W8" s="69">
        <v>0.0</v>
      </c>
      <c r="X8" s="4">
        <v>0.0</v>
      </c>
      <c r="Y8" s="69">
        <v>1.0</v>
      </c>
      <c r="Z8" s="4">
        <v>0.0</v>
      </c>
      <c r="AA8" s="69">
        <v>0.0</v>
      </c>
      <c r="AB8" s="4">
        <v>0.0</v>
      </c>
      <c r="AC8" s="4">
        <v>0.0</v>
      </c>
      <c r="AD8" s="4">
        <v>0.0</v>
      </c>
      <c r="AE8" s="4">
        <v>0.0</v>
      </c>
      <c r="AF8" s="69">
        <v>0.0</v>
      </c>
      <c r="AG8" s="4">
        <v>0.0</v>
      </c>
      <c r="AH8" s="4">
        <v>0.0</v>
      </c>
      <c r="AI8" s="4">
        <v>0.0</v>
      </c>
      <c r="AJ8" s="4">
        <v>0.0</v>
      </c>
      <c r="AK8" s="4">
        <v>0.0</v>
      </c>
      <c r="AL8" s="4">
        <v>0.0</v>
      </c>
      <c r="AM8" s="4">
        <v>0.0</v>
      </c>
      <c r="AN8" s="4">
        <v>0.0</v>
      </c>
      <c r="AO8" s="69">
        <v>0.0</v>
      </c>
      <c r="AP8" s="69">
        <v>0.0</v>
      </c>
      <c r="AQ8" s="7">
        <f t="shared" si="1"/>
        <v>14</v>
      </c>
    </row>
    <row r="9">
      <c r="A9" s="89" t="s">
        <v>469</v>
      </c>
      <c r="B9" s="9" t="str">
        <f t="array" ref="B9">iferror(iNDEX('Svi studenti'!$C$2:$C989,MATCH(A9, 'Svi studenti'!$B$2:$B989, 0)),"---")</f>
        <v>---</v>
      </c>
      <c r="C9" s="38" t="str">
        <f t="array" ref="C9">iferror(iNDEX('Svi studenti'!$G$2:$G989,MATCH(A9, 'Svi studenti'!$B$2:$B989, 0)),"---")</f>
        <v>---</v>
      </c>
      <c r="D9" s="4">
        <v>2.0</v>
      </c>
      <c r="E9" s="4">
        <v>6.0</v>
      </c>
      <c r="F9" s="4">
        <v>0.0</v>
      </c>
      <c r="G9" s="4">
        <v>0.0</v>
      </c>
      <c r="H9" s="4">
        <v>0.0</v>
      </c>
      <c r="I9" s="69">
        <v>0.0</v>
      </c>
      <c r="J9" s="4">
        <v>4.0</v>
      </c>
      <c r="K9" s="4">
        <v>2.0</v>
      </c>
      <c r="L9" s="4">
        <v>0.0</v>
      </c>
      <c r="M9" s="4">
        <v>0.0</v>
      </c>
      <c r="N9" s="4">
        <v>0.0</v>
      </c>
      <c r="O9" s="4">
        <v>0.0</v>
      </c>
      <c r="P9" s="69">
        <v>0.0</v>
      </c>
      <c r="Q9" s="4">
        <v>3.0</v>
      </c>
      <c r="R9" s="4">
        <v>0.0</v>
      </c>
      <c r="S9" s="4">
        <v>0.0</v>
      </c>
      <c r="T9" s="69">
        <v>0.0</v>
      </c>
      <c r="U9" s="4">
        <v>4.0</v>
      </c>
      <c r="V9" s="4">
        <v>0.0</v>
      </c>
      <c r="W9" s="69">
        <v>0.0</v>
      </c>
      <c r="X9" s="4">
        <v>0.0</v>
      </c>
      <c r="Y9" s="69">
        <v>1.0</v>
      </c>
      <c r="Z9" s="4">
        <v>0.0</v>
      </c>
      <c r="AA9" s="69">
        <v>0.0</v>
      </c>
      <c r="AB9" s="4">
        <v>0.0</v>
      </c>
      <c r="AC9" s="4">
        <v>0.0</v>
      </c>
      <c r="AD9" s="4">
        <v>0.0</v>
      </c>
      <c r="AE9" s="4">
        <v>0.0</v>
      </c>
      <c r="AF9" s="69">
        <v>0.0</v>
      </c>
      <c r="AG9" s="4">
        <v>0.0</v>
      </c>
      <c r="AH9" s="4">
        <v>0.0</v>
      </c>
      <c r="AI9" s="4">
        <v>0.0</v>
      </c>
      <c r="AJ9" s="4">
        <v>0.0</v>
      </c>
      <c r="AK9" s="4">
        <v>0.0</v>
      </c>
      <c r="AL9" s="4">
        <v>0.0</v>
      </c>
      <c r="AM9" s="4">
        <v>0.0</v>
      </c>
      <c r="AN9" s="4">
        <v>0.0</v>
      </c>
      <c r="AO9" s="69">
        <v>0.0</v>
      </c>
      <c r="AP9" s="69">
        <v>0.0</v>
      </c>
      <c r="AQ9" s="7">
        <f t="shared" si="1"/>
        <v>22</v>
      </c>
    </row>
    <row r="10">
      <c r="A10" s="89" t="s">
        <v>470</v>
      </c>
      <c r="B10" s="9" t="str">
        <f t="array" ref="B10">iferror(iNDEX('Svi studenti'!$C$2:$C989,MATCH(A10, 'Svi studenti'!$B$2:$B989, 0)),"---")</f>
        <v>---</v>
      </c>
      <c r="C10" s="38" t="str">
        <f t="array" ref="C10">iferror(iNDEX('Svi studenti'!$G$2:$G989,MATCH(A10, 'Svi studenti'!$B$2:$B989, 0)),"---")</f>
        <v>---</v>
      </c>
      <c r="D10" s="90">
        <v>2.0</v>
      </c>
      <c r="E10" s="90">
        <v>6.0</v>
      </c>
      <c r="F10" s="90">
        <v>2.0</v>
      </c>
      <c r="G10" s="90">
        <v>1.0</v>
      </c>
      <c r="H10" s="90">
        <v>0.5</v>
      </c>
      <c r="I10" s="91">
        <v>0.5</v>
      </c>
      <c r="J10" s="90">
        <v>4.0</v>
      </c>
      <c r="K10" s="90">
        <v>2.0</v>
      </c>
      <c r="L10" s="90">
        <v>2.0</v>
      </c>
      <c r="M10" s="90">
        <v>0.5</v>
      </c>
      <c r="N10" s="90">
        <v>0.5</v>
      </c>
      <c r="O10" s="90">
        <v>0.5</v>
      </c>
      <c r="P10" s="69">
        <v>0.5</v>
      </c>
      <c r="Q10" s="4">
        <v>4.0</v>
      </c>
      <c r="R10" s="4">
        <v>1.0</v>
      </c>
      <c r="S10" s="4">
        <v>1.0</v>
      </c>
      <c r="T10" s="69">
        <v>1.0</v>
      </c>
      <c r="U10" s="4">
        <v>4.0</v>
      </c>
      <c r="V10" s="4">
        <v>1.0</v>
      </c>
      <c r="W10" s="69">
        <v>1.0</v>
      </c>
      <c r="X10" s="4">
        <v>2.0</v>
      </c>
      <c r="Y10" s="69">
        <v>1.0</v>
      </c>
      <c r="Z10" s="4">
        <v>0.0</v>
      </c>
      <c r="AA10" s="69">
        <v>0.0</v>
      </c>
      <c r="AB10" s="4">
        <v>0.0</v>
      </c>
      <c r="AC10" s="4">
        <v>0.0</v>
      </c>
      <c r="AD10" s="4">
        <v>0.0</v>
      </c>
      <c r="AE10" s="4">
        <v>0.0</v>
      </c>
      <c r="AF10" s="69">
        <v>0.0</v>
      </c>
      <c r="AG10" s="4">
        <v>0.0</v>
      </c>
      <c r="AH10" s="4">
        <v>0.0</v>
      </c>
      <c r="AI10" s="4">
        <v>0.0</v>
      </c>
      <c r="AJ10" s="4">
        <v>0.0</v>
      </c>
      <c r="AK10" s="4">
        <v>0.0</v>
      </c>
      <c r="AL10" s="4">
        <v>0.0</v>
      </c>
      <c r="AM10" s="4">
        <v>0.0</v>
      </c>
      <c r="AN10" s="4">
        <v>0.0</v>
      </c>
      <c r="AO10" s="69">
        <v>0.0</v>
      </c>
      <c r="AP10" s="69">
        <v>0.0</v>
      </c>
      <c r="AQ10" s="7">
        <f t="shared" si="1"/>
        <v>38</v>
      </c>
    </row>
    <row r="11">
      <c r="A11" s="89" t="s">
        <v>471</v>
      </c>
      <c r="B11" s="9" t="str">
        <f t="array" ref="B11">iferror(iNDEX('Svi studenti'!$C$2:$C989,MATCH(A11, 'Svi studenti'!$B$2:$B989, 0)),"---")</f>
        <v>---</v>
      </c>
      <c r="C11" s="39" t="str">
        <f t="array" ref="C11">iferror(iNDEX('Svi studenti'!$G$2:$G989,MATCH(A11, 'Svi studenti'!$B$2:$B989, 0)),"---")</f>
        <v>---</v>
      </c>
      <c r="D11" s="4">
        <v>2.0</v>
      </c>
      <c r="E11" s="4">
        <v>4.0</v>
      </c>
      <c r="F11" s="4">
        <v>2.0</v>
      </c>
      <c r="G11" s="4">
        <v>2.0</v>
      </c>
      <c r="H11" s="4">
        <v>0.0</v>
      </c>
      <c r="I11" s="69">
        <v>0.0</v>
      </c>
      <c r="J11" s="4">
        <v>4.0</v>
      </c>
      <c r="K11" s="4">
        <v>2.0</v>
      </c>
      <c r="L11" s="4">
        <v>0.0</v>
      </c>
      <c r="M11" s="4">
        <v>0.0</v>
      </c>
      <c r="N11" s="4">
        <v>0.0</v>
      </c>
      <c r="O11" s="4">
        <v>0.0</v>
      </c>
      <c r="P11" s="69">
        <v>0.0</v>
      </c>
      <c r="Q11" s="4">
        <v>3.0</v>
      </c>
      <c r="R11" s="4">
        <v>0.0</v>
      </c>
      <c r="S11" s="4">
        <v>0.0</v>
      </c>
      <c r="T11" s="69">
        <v>0.0</v>
      </c>
      <c r="U11" s="4">
        <v>3.0</v>
      </c>
      <c r="V11" s="4">
        <v>0.0</v>
      </c>
      <c r="W11" s="69">
        <v>0.0</v>
      </c>
      <c r="X11" s="4">
        <v>2.0</v>
      </c>
      <c r="Y11" s="69">
        <v>1.0</v>
      </c>
      <c r="Z11" s="4">
        <v>0.0</v>
      </c>
      <c r="AA11" s="69">
        <v>0.0</v>
      </c>
      <c r="AB11" s="4">
        <v>0.0</v>
      </c>
      <c r="AC11" s="4">
        <v>0.0</v>
      </c>
      <c r="AD11" s="4">
        <v>0.0</v>
      </c>
      <c r="AE11" s="4">
        <v>0.0</v>
      </c>
      <c r="AF11" s="69">
        <v>0.0</v>
      </c>
      <c r="AG11" s="4">
        <v>0.0</v>
      </c>
      <c r="AH11" s="4">
        <v>0.0</v>
      </c>
      <c r="AI11" s="4">
        <v>0.0</v>
      </c>
      <c r="AJ11" s="4">
        <v>0.0</v>
      </c>
      <c r="AK11" s="4">
        <v>0.0</v>
      </c>
      <c r="AL11" s="4">
        <v>0.0</v>
      </c>
      <c r="AM11" s="4">
        <v>0.0</v>
      </c>
      <c r="AN11" s="4">
        <v>0.0</v>
      </c>
      <c r="AO11" s="69">
        <v>0.0</v>
      </c>
      <c r="AP11" s="69">
        <v>0.0</v>
      </c>
      <c r="AQ11" s="7">
        <f t="shared" si="1"/>
        <v>25</v>
      </c>
    </row>
    <row r="12">
      <c r="A12" s="89" t="s">
        <v>472</v>
      </c>
      <c r="B12" s="9" t="str">
        <f t="array" ref="B12">iferror(iNDEX('Svi studenti'!$C$2:$C989,MATCH(A12, 'Svi studenti'!$B$2:$B989, 0)),"---")</f>
        <v>---</v>
      </c>
      <c r="C12" s="39" t="str">
        <f t="array" ref="C12">iferror(iNDEX('Svi studenti'!$G$2:$G989,MATCH(A12, 'Svi studenti'!$B$2:$B989, 0)),"---")</f>
        <v>---</v>
      </c>
      <c r="D12" s="4">
        <v>2.0</v>
      </c>
      <c r="E12" s="4">
        <v>5.0</v>
      </c>
      <c r="F12" s="4">
        <v>2.0</v>
      </c>
      <c r="G12" s="4">
        <v>1.0</v>
      </c>
      <c r="H12" s="4">
        <v>0.5</v>
      </c>
      <c r="I12" s="69">
        <v>0.0</v>
      </c>
      <c r="J12" s="4">
        <v>4.0</v>
      </c>
      <c r="K12" s="4">
        <v>2.0</v>
      </c>
      <c r="L12" s="4">
        <v>0.0</v>
      </c>
      <c r="M12" s="4">
        <v>0.0</v>
      </c>
      <c r="N12" s="4">
        <v>0.0</v>
      </c>
      <c r="O12" s="4">
        <v>0.0</v>
      </c>
      <c r="P12" s="69">
        <v>0.0</v>
      </c>
      <c r="Q12" s="4">
        <v>2.5</v>
      </c>
      <c r="R12" s="4">
        <v>0.0</v>
      </c>
      <c r="S12" s="4">
        <v>0.0</v>
      </c>
      <c r="T12" s="69">
        <v>0.0</v>
      </c>
      <c r="U12" s="4">
        <v>2.0</v>
      </c>
      <c r="V12" s="4">
        <v>0.0</v>
      </c>
      <c r="W12" s="69">
        <v>0.0</v>
      </c>
      <c r="X12" s="4">
        <v>0.0</v>
      </c>
      <c r="Y12" s="69">
        <v>1.0</v>
      </c>
      <c r="Z12" s="4">
        <v>0.0</v>
      </c>
      <c r="AA12" s="69">
        <v>0.0</v>
      </c>
      <c r="AB12" s="4">
        <v>0.0</v>
      </c>
      <c r="AC12" s="4">
        <v>0.0</v>
      </c>
      <c r="AD12" s="4">
        <v>0.0</v>
      </c>
      <c r="AE12" s="4">
        <v>0.0</v>
      </c>
      <c r="AF12" s="69">
        <v>0.0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0.0</v>
      </c>
      <c r="AM12" s="4">
        <v>0.0</v>
      </c>
      <c r="AN12" s="4">
        <v>0.0</v>
      </c>
      <c r="AO12" s="69">
        <v>0.0</v>
      </c>
      <c r="AP12" s="69">
        <v>0.0</v>
      </c>
      <c r="AQ12" s="7">
        <f t="shared" si="1"/>
        <v>22</v>
      </c>
    </row>
    <row r="13">
      <c r="A13" s="89" t="s">
        <v>18</v>
      </c>
      <c r="B13" s="9" t="str">
        <f t="array" ref="B13">iferror(iNDEX('Svi studenti'!$C$2:$C989,MATCH(A13, 'Svi studenti'!$B$2:$B989, 0)),"---")</f>
        <v>Будимир, Никола</v>
      </c>
      <c r="C13" s="39" t="str">
        <f t="array" ref="C13">iferror(iNDEX('Svi studenti'!$G$2:$G989,MATCH(A13, 'Svi studenti'!$B$2:$B989, 0)),"---")</f>
        <v>3и1б</v>
      </c>
      <c r="D13" s="4">
        <v>2.0</v>
      </c>
      <c r="E13" s="4">
        <v>6.0</v>
      </c>
      <c r="F13" s="4">
        <v>0.0</v>
      </c>
      <c r="G13" s="4">
        <v>0.0</v>
      </c>
      <c r="H13" s="4">
        <v>0.0</v>
      </c>
      <c r="I13" s="69">
        <v>0.0</v>
      </c>
      <c r="J13" s="4">
        <v>4.0</v>
      </c>
      <c r="K13" s="4">
        <v>2.0</v>
      </c>
      <c r="L13" s="4">
        <v>0.0</v>
      </c>
      <c r="M13" s="4">
        <v>0.0</v>
      </c>
      <c r="N13" s="4">
        <v>0.0</v>
      </c>
      <c r="O13" s="4">
        <v>0.0</v>
      </c>
      <c r="P13" s="69">
        <v>0.0</v>
      </c>
      <c r="Q13" s="4">
        <v>4.0</v>
      </c>
      <c r="R13" s="4">
        <v>0.0</v>
      </c>
      <c r="S13" s="4">
        <v>0.0</v>
      </c>
      <c r="T13" s="69">
        <v>0.0</v>
      </c>
      <c r="U13" s="4">
        <v>4.0</v>
      </c>
      <c r="V13" s="4">
        <v>0.0</v>
      </c>
      <c r="W13" s="69">
        <v>0.0</v>
      </c>
      <c r="X13" s="4">
        <v>0.0</v>
      </c>
      <c r="Y13" s="69">
        <v>1.0</v>
      </c>
      <c r="Z13" s="4">
        <v>0.0</v>
      </c>
      <c r="AA13" s="69">
        <v>0.0</v>
      </c>
      <c r="AB13" s="4">
        <v>0.0</v>
      </c>
      <c r="AC13" s="4">
        <v>0.0</v>
      </c>
      <c r="AD13" s="4">
        <v>0.0</v>
      </c>
      <c r="AE13" s="4">
        <v>0.0</v>
      </c>
      <c r="AF13" s="69">
        <v>0.0</v>
      </c>
      <c r="AG13" s="4">
        <v>0.0</v>
      </c>
      <c r="AH13" s="4">
        <v>0.0</v>
      </c>
      <c r="AI13" s="4">
        <v>0.0</v>
      </c>
      <c r="AJ13" s="4">
        <v>0.0</v>
      </c>
      <c r="AK13" s="4">
        <v>0.0</v>
      </c>
      <c r="AL13" s="4">
        <v>0.0</v>
      </c>
      <c r="AM13" s="4">
        <v>0.0</v>
      </c>
      <c r="AN13" s="4">
        <v>0.0</v>
      </c>
      <c r="AO13" s="69">
        <v>0.0</v>
      </c>
      <c r="AP13" s="69">
        <v>0.0</v>
      </c>
      <c r="AQ13" s="7">
        <f t="shared" si="1"/>
        <v>23</v>
      </c>
    </row>
    <row r="14">
      <c r="A14" s="89" t="s">
        <v>430</v>
      </c>
      <c r="B14" s="9" t="str">
        <f t="array" ref="B14">iferror(iNDEX('Svi studenti'!$C$2:$C989,MATCH(A14, 'Svi studenti'!$B$2:$B989, 0)),"---")</f>
        <v>---</v>
      </c>
      <c r="C14" s="38" t="str">
        <f t="array" ref="C14">iferror(iNDEX('Svi studenti'!$G$2:$G989,MATCH(A14, 'Svi studenti'!$B$2:$B989, 0)),"---")</f>
        <v>---</v>
      </c>
      <c r="D14" s="4">
        <v>1.0</v>
      </c>
      <c r="E14" s="4">
        <v>5.0</v>
      </c>
      <c r="F14" s="4">
        <v>2.0</v>
      </c>
      <c r="G14" s="4">
        <v>1.0</v>
      </c>
      <c r="H14" s="4">
        <v>0.5</v>
      </c>
      <c r="I14" s="69">
        <v>0.5</v>
      </c>
      <c r="J14" s="4">
        <v>4.0</v>
      </c>
      <c r="K14" s="4">
        <v>1.0</v>
      </c>
      <c r="L14" s="4">
        <v>0.0</v>
      </c>
      <c r="M14" s="4">
        <v>0.5</v>
      </c>
      <c r="N14" s="4">
        <v>0.5</v>
      </c>
      <c r="O14" s="4">
        <v>0.5</v>
      </c>
      <c r="P14" s="69">
        <v>0.5</v>
      </c>
      <c r="Q14" s="4">
        <v>4.0</v>
      </c>
      <c r="R14" s="4">
        <v>1.0</v>
      </c>
      <c r="S14" s="4">
        <v>1.0</v>
      </c>
      <c r="T14" s="69">
        <v>1.0</v>
      </c>
      <c r="U14" s="4">
        <v>4.0</v>
      </c>
      <c r="V14" s="4">
        <v>1.0</v>
      </c>
      <c r="W14" s="69">
        <v>1.0</v>
      </c>
      <c r="X14" s="4">
        <v>0.0</v>
      </c>
      <c r="Y14" s="69">
        <v>0.0</v>
      </c>
      <c r="Z14" s="4">
        <v>0.0</v>
      </c>
      <c r="AA14" s="69">
        <v>0.0</v>
      </c>
      <c r="AB14" s="4">
        <v>0.0</v>
      </c>
      <c r="AC14" s="4">
        <v>0.0</v>
      </c>
      <c r="AD14" s="4">
        <v>0.0</v>
      </c>
      <c r="AE14" s="4">
        <v>0.0</v>
      </c>
      <c r="AF14" s="69">
        <v>0.0</v>
      </c>
      <c r="AG14" s="4">
        <v>0.0</v>
      </c>
      <c r="AH14" s="4">
        <v>0.0</v>
      </c>
      <c r="AI14" s="4">
        <v>0.0</v>
      </c>
      <c r="AJ14" s="4">
        <v>0.0</v>
      </c>
      <c r="AK14" s="4">
        <v>0.0</v>
      </c>
      <c r="AL14" s="4">
        <v>0.0</v>
      </c>
      <c r="AM14" s="4">
        <v>0.0</v>
      </c>
      <c r="AN14" s="4">
        <v>0.0</v>
      </c>
      <c r="AO14" s="69">
        <v>0.0</v>
      </c>
      <c r="AP14" s="69">
        <v>0.0</v>
      </c>
      <c r="AQ14" s="7">
        <f t="shared" si="1"/>
        <v>30</v>
      </c>
    </row>
    <row r="15">
      <c r="A15" s="89" t="s">
        <v>473</v>
      </c>
      <c r="B15" s="9" t="str">
        <f t="array" ref="B15">iferror(iNDEX('Svi studenti'!$C$2:$C989,MATCH(A15, 'Svi studenti'!$B$2:$B989, 0)),"---")</f>
        <v>---</v>
      </c>
      <c r="C15" s="38" t="str">
        <f t="array" ref="C15">iferror(iNDEX('Svi studenti'!$G$2:$G989,MATCH(A15, 'Svi studenti'!$B$2:$B989, 0)),"---")</f>
        <v>---</v>
      </c>
      <c r="D15" s="90">
        <v>2.0</v>
      </c>
      <c r="E15" s="90">
        <v>6.0</v>
      </c>
      <c r="F15" s="90">
        <v>0.0</v>
      </c>
      <c r="G15" s="90">
        <v>0.0</v>
      </c>
      <c r="H15" s="90">
        <v>0.0</v>
      </c>
      <c r="I15" s="91">
        <v>0.0</v>
      </c>
      <c r="J15" s="90">
        <v>4.0</v>
      </c>
      <c r="K15" s="90">
        <v>2.0</v>
      </c>
      <c r="L15" s="90">
        <v>0.0</v>
      </c>
      <c r="M15" s="90">
        <v>0.0</v>
      </c>
      <c r="N15" s="90">
        <v>0.0</v>
      </c>
      <c r="O15" s="90">
        <v>0.0</v>
      </c>
      <c r="P15" s="69">
        <v>0.0</v>
      </c>
      <c r="Q15" s="4">
        <v>4.0</v>
      </c>
      <c r="R15" s="4">
        <v>0.0</v>
      </c>
      <c r="S15" s="4">
        <v>0.0</v>
      </c>
      <c r="T15" s="69">
        <v>0.0</v>
      </c>
      <c r="U15" s="4">
        <v>4.0</v>
      </c>
      <c r="V15" s="4">
        <v>0.0</v>
      </c>
      <c r="W15" s="69">
        <v>0.0</v>
      </c>
      <c r="X15" s="4">
        <v>0.0</v>
      </c>
      <c r="Y15" s="69">
        <v>1.0</v>
      </c>
      <c r="Z15" s="4">
        <v>0.0</v>
      </c>
      <c r="AA15" s="69">
        <v>0.0</v>
      </c>
      <c r="AB15" s="4">
        <v>0.0</v>
      </c>
      <c r="AC15" s="4">
        <v>0.0</v>
      </c>
      <c r="AD15" s="4">
        <v>0.0</v>
      </c>
      <c r="AE15" s="4">
        <v>0.0</v>
      </c>
      <c r="AF15" s="69">
        <v>0.0</v>
      </c>
      <c r="AG15" s="4">
        <v>0.0</v>
      </c>
      <c r="AH15" s="4">
        <v>0.0</v>
      </c>
      <c r="AI15" s="4">
        <v>0.0</v>
      </c>
      <c r="AJ15" s="4">
        <v>0.0</v>
      </c>
      <c r="AK15" s="4">
        <v>0.0</v>
      </c>
      <c r="AL15" s="4">
        <v>0.0</v>
      </c>
      <c r="AM15" s="4">
        <v>0.0</v>
      </c>
      <c r="AN15" s="4">
        <v>0.0</v>
      </c>
      <c r="AO15" s="69">
        <v>0.0</v>
      </c>
      <c r="AP15" s="69">
        <v>0.0</v>
      </c>
      <c r="AQ15" s="7">
        <f t="shared" si="1"/>
        <v>23</v>
      </c>
    </row>
    <row r="16">
      <c r="A16" s="89" t="s">
        <v>474</v>
      </c>
      <c r="B16" s="9" t="str">
        <f t="array" ref="B16">iferror(iNDEX('Svi studenti'!$C$2:$C989,MATCH(A16, 'Svi studenti'!$B$2:$B989, 0)),"---")</f>
        <v>---</v>
      </c>
      <c r="C16" s="38" t="str">
        <f t="array" ref="C16">iferror(iNDEX('Svi studenti'!$G$2:$G989,MATCH(A16, 'Svi studenti'!$B$2:$B989, 0)),"---")</f>
        <v>---</v>
      </c>
      <c r="D16" s="4">
        <v>1.5</v>
      </c>
      <c r="E16" s="4">
        <v>6.0</v>
      </c>
      <c r="F16" s="4">
        <v>2.0</v>
      </c>
      <c r="G16" s="4">
        <v>1.0</v>
      </c>
      <c r="H16" s="4">
        <v>0.0</v>
      </c>
      <c r="I16" s="69">
        <v>0.0</v>
      </c>
      <c r="J16" s="4">
        <v>4.0</v>
      </c>
      <c r="K16" s="4">
        <v>2.0</v>
      </c>
      <c r="L16" s="4">
        <v>0.0</v>
      </c>
      <c r="M16" s="4">
        <v>0.0</v>
      </c>
      <c r="N16" s="4">
        <v>0.0</v>
      </c>
      <c r="O16" s="4">
        <v>0.0</v>
      </c>
      <c r="P16" s="69">
        <v>0.0</v>
      </c>
      <c r="Q16" s="4">
        <v>4.0</v>
      </c>
      <c r="R16" s="4">
        <v>0.0</v>
      </c>
      <c r="S16" s="4">
        <v>0.0</v>
      </c>
      <c r="T16" s="69">
        <v>0.0</v>
      </c>
      <c r="U16" s="4">
        <v>4.0</v>
      </c>
      <c r="V16" s="4">
        <v>0.0</v>
      </c>
      <c r="W16" s="69">
        <v>0.0</v>
      </c>
      <c r="X16" s="4">
        <v>0.0</v>
      </c>
      <c r="Y16" s="69">
        <v>1.0</v>
      </c>
      <c r="Z16" s="4">
        <v>0.0</v>
      </c>
      <c r="AA16" s="69">
        <v>0.0</v>
      </c>
      <c r="AB16" s="4">
        <v>0.0</v>
      </c>
      <c r="AC16" s="4">
        <v>0.0</v>
      </c>
      <c r="AD16" s="4">
        <v>0.0</v>
      </c>
      <c r="AE16" s="4">
        <v>0.0</v>
      </c>
      <c r="AF16" s="69">
        <v>0.0</v>
      </c>
      <c r="AG16" s="4">
        <v>0.0</v>
      </c>
      <c r="AH16" s="4">
        <v>0.0</v>
      </c>
      <c r="AI16" s="4">
        <v>0.0</v>
      </c>
      <c r="AJ16" s="4">
        <v>0.0</v>
      </c>
      <c r="AK16" s="4">
        <v>0.0</v>
      </c>
      <c r="AL16" s="4">
        <v>0.0</v>
      </c>
      <c r="AM16" s="4">
        <v>0.0</v>
      </c>
      <c r="AN16" s="4">
        <v>0.0</v>
      </c>
      <c r="AO16" s="69">
        <v>0.0</v>
      </c>
      <c r="AP16" s="69">
        <v>0.0</v>
      </c>
      <c r="AQ16" s="7">
        <f t="shared" si="1"/>
        <v>25.5</v>
      </c>
    </row>
    <row r="17">
      <c r="A17" s="89" t="s">
        <v>475</v>
      </c>
      <c r="B17" s="9" t="str">
        <f t="array" ref="B17">iferror(iNDEX('Svi studenti'!$C$2:$C989,MATCH(A17, 'Svi studenti'!$B$2:$B989, 0)),"---")</f>
        <v>---</v>
      </c>
      <c r="C17" s="38" t="str">
        <f t="array" ref="C17">iferror(iNDEX('Svi studenti'!$G$2:$G989,MATCH(A17, 'Svi studenti'!$B$2:$B989, 0)),"---")</f>
        <v>---</v>
      </c>
      <c r="D17" s="4">
        <v>2.0</v>
      </c>
      <c r="E17" s="4">
        <v>6.0</v>
      </c>
      <c r="F17" s="4">
        <v>0.0</v>
      </c>
      <c r="G17" s="4">
        <v>0.0</v>
      </c>
      <c r="H17" s="4">
        <v>0.0</v>
      </c>
      <c r="I17" s="69">
        <v>0.0</v>
      </c>
      <c r="J17" s="4">
        <v>4.0</v>
      </c>
      <c r="K17" s="4">
        <v>2.0</v>
      </c>
      <c r="L17" s="4">
        <v>0.0</v>
      </c>
      <c r="M17" s="4">
        <v>0.0</v>
      </c>
      <c r="N17" s="4">
        <v>0.0</v>
      </c>
      <c r="O17" s="4">
        <v>0.0</v>
      </c>
      <c r="P17" s="69">
        <v>0.0</v>
      </c>
      <c r="Q17" s="4">
        <v>4.0</v>
      </c>
      <c r="R17" s="4">
        <v>0.0</v>
      </c>
      <c r="S17" s="4">
        <v>0.0</v>
      </c>
      <c r="T17" s="69">
        <v>0.0</v>
      </c>
      <c r="U17" s="4">
        <v>4.0</v>
      </c>
      <c r="V17" s="4">
        <v>0.0</v>
      </c>
      <c r="W17" s="69">
        <v>0.0</v>
      </c>
      <c r="X17" s="4">
        <v>0.0</v>
      </c>
      <c r="Y17" s="69">
        <v>1.0</v>
      </c>
      <c r="Z17" s="4">
        <v>0.0</v>
      </c>
      <c r="AA17" s="69">
        <v>0.0</v>
      </c>
      <c r="AB17" s="4">
        <v>0.0</v>
      </c>
      <c r="AC17" s="4">
        <v>0.0</v>
      </c>
      <c r="AD17" s="4">
        <v>0.0</v>
      </c>
      <c r="AE17" s="4">
        <v>0.0</v>
      </c>
      <c r="AF17" s="69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0.0</v>
      </c>
      <c r="AM17" s="4">
        <v>0.0</v>
      </c>
      <c r="AN17" s="4">
        <v>0.0</v>
      </c>
      <c r="AO17" s="69">
        <v>0.0</v>
      </c>
      <c r="AP17" s="69">
        <v>0.0</v>
      </c>
      <c r="AQ17" s="7">
        <f t="shared" si="1"/>
        <v>23</v>
      </c>
    </row>
    <row r="18">
      <c r="A18" s="92" t="s">
        <v>476</v>
      </c>
      <c r="B18" s="9" t="str">
        <f t="array" ref="B18">iferror(iNDEX('Svi studenti'!$C$2:$C989,MATCH(A18, 'Svi studenti'!$B$2:$B989, 0)),"---")</f>
        <v>---</v>
      </c>
      <c r="C18" s="38" t="str">
        <f t="array" ref="C18">iferror(iNDEX('Svi studenti'!$G$2:$G989,MATCH(A18, 'Svi studenti'!$B$2:$B989, 0)),"---")</f>
        <v>---</v>
      </c>
      <c r="D18" s="4">
        <v>2.0</v>
      </c>
      <c r="E18" s="4">
        <v>6.0</v>
      </c>
      <c r="F18" s="4">
        <v>0.0</v>
      </c>
      <c r="G18" s="4">
        <v>0.0</v>
      </c>
      <c r="H18" s="4">
        <v>0.0</v>
      </c>
      <c r="I18" s="69">
        <v>0.0</v>
      </c>
      <c r="J18" s="4">
        <v>4.0</v>
      </c>
      <c r="K18" s="4">
        <v>2.0</v>
      </c>
      <c r="L18" s="4">
        <v>0.0</v>
      </c>
      <c r="M18" s="4">
        <v>0.0</v>
      </c>
      <c r="N18" s="4">
        <v>0.0</v>
      </c>
      <c r="O18" s="4">
        <v>0.0</v>
      </c>
      <c r="P18" s="69">
        <v>0.0</v>
      </c>
      <c r="Q18" s="4">
        <v>4.0</v>
      </c>
      <c r="R18" s="4">
        <v>0.0</v>
      </c>
      <c r="S18" s="4">
        <v>0.0</v>
      </c>
      <c r="T18" s="69">
        <v>0.0</v>
      </c>
      <c r="U18" s="4">
        <v>4.0</v>
      </c>
      <c r="V18" s="4">
        <v>0.0</v>
      </c>
      <c r="W18" s="69">
        <v>0.0</v>
      </c>
      <c r="X18" s="4">
        <v>0.0</v>
      </c>
      <c r="Y18" s="69">
        <v>1.0</v>
      </c>
      <c r="Z18" s="4">
        <v>0.0</v>
      </c>
      <c r="AA18" s="69">
        <v>0.0</v>
      </c>
      <c r="AB18" s="4">
        <v>0.0</v>
      </c>
      <c r="AC18" s="4">
        <v>0.0</v>
      </c>
      <c r="AD18" s="4">
        <v>0.0</v>
      </c>
      <c r="AE18" s="4">
        <v>0.0</v>
      </c>
      <c r="AF18" s="69">
        <v>0.0</v>
      </c>
      <c r="AG18" s="4">
        <v>0.0</v>
      </c>
      <c r="AH18" s="4">
        <v>0.0</v>
      </c>
      <c r="AI18" s="4">
        <v>0.0</v>
      </c>
      <c r="AJ18" s="4">
        <v>0.0</v>
      </c>
      <c r="AK18" s="4">
        <v>0.0</v>
      </c>
      <c r="AL18" s="4">
        <v>0.0</v>
      </c>
      <c r="AM18" s="4">
        <v>0.0</v>
      </c>
      <c r="AN18" s="4">
        <v>0.0</v>
      </c>
      <c r="AO18" s="69">
        <v>0.0</v>
      </c>
      <c r="AP18" s="69">
        <v>0.0</v>
      </c>
      <c r="AQ18" s="7">
        <f t="shared" si="1"/>
        <v>23</v>
      </c>
    </row>
    <row r="19">
      <c r="A19" s="89" t="s">
        <v>432</v>
      </c>
      <c r="B19" s="9" t="str">
        <f t="array" ref="B19">iferror(iNDEX('Svi studenti'!$C$2:$C989,MATCH(A19, 'Svi studenti'!$B$2:$B989, 0)),"---")</f>
        <v>---</v>
      </c>
      <c r="C19" s="38" t="str">
        <f t="array" ref="C19">iferror(iNDEX('Svi studenti'!$G$2:$G989,MATCH(A19, 'Svi studenti'!$B$2:$B989, 0)),"---")</f>
        <v>---</v>
      </c>
      <c r="D19" s="90">
        <v>2.0</v>
      </c>
      <c r="E19" s="90">
        <v>6.0</v>
      </c>
      <c r="F19" s="90">
        <v>0.0</v>
      </c>
      <c r="G19" s="90">
        <v>0.0</v>
      </c>
      <c r="H19" s="90">
        <v>0.0</v>
      </c>
      <c r="I19" s="91">
        <v>0.0</v>
      </c>
      <c r="J19" s="90">
        <v>4.0</v>
      </c>
      <c r="K19" s="90">
        <v>1.0</v>
      </c>
      <c r="L19" s="90">
        <v>0.0</v>
      </c>
      <c r="M19" s="90">
        <v>0.0</v>
      </c>
      <c r="N19" s="90">
        <v>0.0</v>
      </c>
      <c r="O19" s="90">
        <v>0.0</v>
      </c>
      <c r="P19" s="69">
        <v>0.0</v>
      </c>
      <c r="Q19" s="4">
        <v>4.0</v>
      </c>
      <c r="R19" s="4">
        <v>0.0</v>
      </c>
      <c r="S19" s="4">
        <v>0.0</v>
      </c>
      <c r="T19" s="69">
        <v>0.0</v>
      </c>
      <c r="U19" s="4">
        <v>4.0</v>
      </c>
      <c r="V19" s="4">
        <v>0.0</v>
      </c>
      <c r="W19" s="69">
        <v>0.0</v>
      </c>
      <c r="X19" s="4">
        <v>0.0</v>
      </c>
      <c r="Y19" s="69">
        <v>1.0</v>
      </c>
      <c r="Z19" s="4">
        <v>0.25</v>
      </c>
      <c r="AA19" s="69">
        <v>0.0</v>
      </c>
      <c r="AB19" s="4">
        <v>0.5</v>
      </c>
      <c r="AC19" s="4">
        <v>0.0</v>
      </c>
      <c r="AD19" s="4">
        <v>0.0</v>
      </c>
      <c r="AE19" s="4">
        <v>0.0</v>
      </c>
      <c r="AF19" s="69">
        <v>0.0</v>
      </c>
      <c r="AG19" s="4">
        <v>0.0</v>
      </c>
      <c r="AH19" s="4">
        <v>0.0</v>
      </c>
      <c r="AI19" s="4">
        <v>0.0</v>
      </c>
      <c r="AJ19" s="4">
        <v>0.0</v>
      </c>
      <c r="AK19" s="4">
        <v>0.0</v>
      </c>
      <c r="AL19" s="4">
        <v>0.0</v>
      </c>
      <c r="AM19" s="4">
        <v>0.0</v>
      </c>
      <c r="AN19" s="4">
        <v>0.0</v>
      </c>
      <c r="AO19" s="69">
        <v>0.0</v>
      </c>
      <c r="AP19" s="69">
        <v>0.0</v>
      </c>
      <c r="AQ19" s="7">
        <f t="shared" si="1"/>
        <v>22.75</v>
      </c>
    </row>
    <row r="20">
      <c r="A20" s="89" t="s">
        <v>477</v>
      </c>
      <c r="B20" s="9" t="str">
        <f t="array" ref="B20">iferror(iNDEX('Svi studenti'!$C$2:$C989,MATCH(A20, 'Svi studenti'!$B$2:$B989, 0)),"---")</f>
        <v>---</v>
      </c>
      <c r="C20" s="38" t="str">
        <f t="array" ref="C20">iferror(iNDEX('Svi studenti'!$G$2:$G989,MATCH(A20, 'Svi studenti'!$B$2:$B989, 0)),"---")</f>
        <v>---</v>
      </c>
      <c r="D20" s="4">
        <v>2.0</v>
      </c>
      <c r="E20" s="4">
        <v>6.0</v>
      </c>
      <c r="F20" s="4">
        <v>0.0</v>
      </c>
      <c r="G20" s="4">
        <v>0.0</v>
      </c>
      <c r="H20" s="4">
        <v>0.0</v>
      </c>
      <c r="I20" s="69">
        <v>0.0</v>
      </c>
      <c r="J20" s="4">
        <v>4.0</v>
      </c>
      <c r="K20" s="4">
        <v>2.0</v>
      </c>
      <c r="L20" s="4">
        <v>0.0</v>
      </c>
      <c r="M20" s="4">
        <v>0.0</v>
      </c>
      <c r="N20" s="4">
        <v>0.0</v>
      </c>
      <c r="O20" s="4">
        <v>0.0</v>
      </c>
      <c r="P20" s="69">
        <v>0.0</v>
      </c>
      <c r="Q20" s="4">
        <v>4.0</v>
      </c>
      <c r="R20" s="4">
        <v>0.0</v>
      </c>
      <c r="S20" s="4">
        <v>0.0</v>
      </c>
      <c r="T20" s="69">
        <v>0.0</v>
      </c>
      <c r="U20" s="4">
        <v>4.0</v>
      </c>
      <c r="V20" s="4">
        <v>0.0</v>
      </c>
      <c r="W20" s="69">
        <v>0.0</v>
      </c>
      <c r="X20" s="4">
        <v>0.0</v>
      </c>
      <c r="Y20" s="69">
        <v>1.0</v>
      </c>
      <c r="Z20" s="4">
        <v>0.0</v>
      </c>
      <c r="AA20" s="69">
        <v>0.0</v>
      </c>
      <c r="AB20" s="4">
        <v>0.0</v>
      </c>
      <c r="AC20" s="4">
        <v>0.0</v>
      </c>
      <c r="AD20" s="4">
        <v>0.0</v>
      </c>
      <c r="AE20" s="4">
        <v>0.0</v>
      </c>
      <c r="AF20" s="69">
        <v>0.0</v>
      </c>
      <c r="AG20" s="4">
        <v>0.0</v>
      </c>
      <c r="AH20" s="4">
        <v>0.0</v>
      </c>
      <c r="AI20" s="4">
        <v>0.0</v>
      </c>
      <c r="AJ20" s="4">
        <v>0.0</v>
      </c>
      <c r="AK20" s="4">
        <v>0.0</v>
      </c>
      <c r="AL20" s="4">
        <v>0.0</v>
      </c>
      <c r="AM20" s="4">
        <v>0.0</v>
      </c>
      <c r="AN20" s="4">
        <v>0.0</v>
      </c>
      <c r="AO20" s="69">
        <v>0.0</v>
      </c>
      <c r="AP20" s="69">
        <v>0.0</v>
      </c>
      <c r="AQ20" s="7">
        <f t="shared" si="1"/>
        <v>23</v>
      </c>
    </row>
    <row r="21">
      <c r="A21" s="89" t="s">
        <v>478</v>
      </c>
      <c r="B21" s="9" t="str">
        <f t="array" ref="B21">iferror(iNDEX('Svi studenti'!$C$2:$C989,MATCH(A21, 'Svi studenti'!$B$2:$B989, 0)),"---")</f>
        <v>---</v>
      </c>
      <c r="C21" s="38" t="str">
        <f t="array" ref="C21">iferror(iNDEX('Svi studenti'!$G$2:$G989,MATCH(A21, 'Svi studenti'!$B$2:$B989, 0)),"---")</f>
        <v>---</v>
      </c>
      <c r="D21" s="90">
        <v>2.0</v>
      </c>
      <c r="E21" s="90">
        <v>6.0</v>
      </c>
      <c r="F21" s="90">
        <v>0.0</v>
      </c>
      <c r="G21" s="90">
        <v>0.0</v>
      </c>
      <c r="H21" s="90">
        <v>0.0</v>
      </c>
      <c r="I21" s="91">
        <v>0.0</v>
      </c>
      <c r="J21" s="90">
        <v>3.0</v>
      </c>
      <c r="K21" s="90">
        <v>2.0</v>
      </c>
      <c r="L21" s="90">
        <v>0.0</v>
      </c>
      <c r="M21" s="90">
        <v>0.0</v>
      </c>
      <c r="N21" s="90">
        <v>0.0</v>
      </c>
      <c r="O21" s="90">
        <v>0.0</v>
      </c>
      <c r="P21" s="69">
        <v>0.0</v>
      </c>
      <c r="Q21" s="4">
        <v>4.0</v>
      </c>
      <c r="R21" s="4">
        <v>0.0</v>
      </c>
      <c r="S21" s="4">
        <v>0.0</v>
      </c>
      <c r="T21" s="69">
        <v>0.0</v>
      </c>
      <c r="U21" s="4">
        <v>4.0</v>
      </c>
      <c r="V21" s="4">
        <v>0.0</v>
      </c>
      <c r="W21" s="69">
        <v>0.0</v>
      </c>
      <c r="X21" s="4">
        <v>0.0</v>
      </c>
      <c r="Y21" s="69">
        <v>1.0</v>
      </c>
      <c r="Z21" s="4">
        <v>0.0</v>
      </c>
      <c r="AA21" s="69">
        <v>0.0</v>
      </c>
      <c r="AB21" s="4">
        <v>0.0</v>
      </c>
      <c r="AC21" s="4">
        <v>0.0</v>
      </c>
      <c r="AD21" s="4">
        <v>0.0</v>
      </c>
      <c r="AE21" s="4">
        <v>0.0</v>
      </c>
      <c r="AF21" s="69">
        <v>0.0</v>
      </c>
      <c r="AG21" s="4">
        <v>0.0</v>
      </c>
      <c r="AH21" s="4">
        <v>0.0</v>
      </c>
      <c r="AI21" s="4">
        <v>0.0</v>
      </c>
      <c r="AJ21" s="4">
        <v>0.0</v>
      </c>
      <c r="AK21" s="4">
        <v>0.0</v>
      </c>
      <c r="AL21" s="4">
        <v>0.0</v>
      </c>
      <c r="AM21" s="4">
        <v>0.0</v>
      </c>
      <c r="AN21" s="4">
        <v>0.0</v>
      </c>
      <c r="AO21" s="69">
        <v>0.0</v>
      </c>
      <c r="AP21" s="69">
        <v>0.0</v>
      </c>
      <c r="AQ21" s="4">
        <f t="shared" si="1"/>
        <v>22</v>
      </c>
    </row>
    <row r="22">
      <c r="A22" s="67"/>
      <c r="B22" s="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R22" s="4"/>
      <c r="U22" s="4"/>
      <c r="AB22" s="4"/>
      <c r="AG22" s="4"/>
      <c r="AH22" s="4"/>
      <c r="AK22" s="4"/>
    </row>
    <row r="23">
      <c r="A23" s="93"/>
      <c r="B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R23" s="4"/>
      <c r="U23" s="4"/>
      <c r="AB23" s="4"/>
      <c r="AG23" s="4"/>
      <c r="AH23" s="4"/>
      <c r="AK23" s="4"/>
    </row>
    <row r="24">
      <c r="A24" s="93"/>
      <c r="B24" s="9"/>
      <c r="G24" s="4"/>
      <c r="L24" s="4"/>
      <c r="M24" s="4"/>
      <c r="O24" s="4"/>
      <c r="R24" s="4"/>
      <c r="U24" s="4"/>
      <c r="AB24" s="4"/>
      <c r="AG24" s="4"/>
      <c r="AH24" s="4"/>
      <c r="AK24" s="4"/>
    </row>
    <row r="25">
      <c r="A25" s="93"/>
      <c r="B25" s="9"/>
      <c r="G25" s="4"/>
      <c r="L25" s="4"/>
      <c r="M25" s="4"/>
      <c r="O25" s="4"/>
      <c r="R25" s="4"/>
      <c r="U25" s="4"/>
      <c r="AB25" s="4"/>
      <c r="AG25" s="4"/>
      <c r="AH25" s="4"/>
      <c r="AK25" s="4"/>
    </row>
    <row r="26">
      <c r="A26" s="93"/>
      <c r="B26" s="9"/>
      <c r="G26" s="4"/>
      <c r="L26" s="4"/>
      <c r="M26" s="4"/>
      <c r="O26" s="4"/>
      <c r="R26" s="4"/>
      <c r="U26" s="4"/>
      <c r="AB26" s="4"/>
      <c r="AG26" s="4"/>
      <c r="AH26" s="4"/>
      <c r="AK26" s="4"/>
    </row>
    <row r="27">
      <c r="A27" s="82"/>
      <c r="B27" s="9"/>
      <c r="G27" s="4"/>
      <c r="L27" s="4"/>
      <c r="M27" s="4"/>
      <c r="O27" s="4"/>
      <c r="R27" s="4"/>
      <c r="U27" s="4"/>
      <c r="AB27" s="4"/>
      <c r="AG27" s="4"/>
      <c r="AH27" s="4"/>
      <c r="AK27" s="4"/>
    </row>
    <row r="28">
      <c r="A28" s="93"/>
      <c r="B28" s="9"/>
      <c r="G28" s="4"/>
      <c r="L28" s="4"/>
      <c r="M28" s="4"/>
      <c r="O28" s="4"/>
      <c r="R28" s="4"/>
      <c r="U28" s="4"/>
      <c r="AB28" s="4"/>
      <c r="AG28" s="4"/>
      <c r="AH28" s="4"/>
      <c r="AK28" s="4"/>
    </row>
    <row r="29">
      <c r="A29" s="93"/>
      <c r="B29" s="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R29" s="4"/>
      <c r="U29" s="4"/>
      <c r="AB29" s="4"/>
      <c r="AG29" s="4"/>
      <c r="AH29" s="4"/>
      <c r="AK29" s="4"/>
    </row>
    <row r="30">
      <c r="A30" s="93"/>
      <c r="B30" s="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R30" s="4"/>
      <c r="U30" s="4"/>
      <c r="AB30" s="4"/>
      <c r="AG30" s="4"/>
      <c r="AH30" s="4"/>
      <c r="AK30" s="4"/>
    </row>
    <row r="31">
      <c r="B31" s="9"/>
      <c r="G31" s="4"/>
      <c r="L31" s="4"/>
      <c r="M31" s="4"/>
      <c r="O31" s="4"/>
      <c r="R31" s="4"/>
      <c r="U31" s="4"/>
      <c r="AB31" s="4"/>
      <c r="AG31" s="4"/>
      <c r="AH31" s="4"/>
      <c r="AK31" s="4"/>
    </row>
    <row r="32">
      <c r="A32" s="4"/>
      <c r="B32" s="9"/>
      <c r="H32" s="4"/>
      <c r="P32" s="4"/>
      <c r="T32" s="4"/>
      <c r="W32" s="4"/>
      <c r="AA32" s="4"/>
      <c r="AC32" s="4"/>
      <c r="AD32" s="4"/>
    </row>
    <row r="33">
      <c r="A33" s="4"/>
      <c r="B33" s="9"/>
      <c r="H33" s="4"/>
      <c r="P33" s="4"/>
      <c r="T33" s="4"/>
      <c r="W33" s="4"/>
      <c r="AA33" s="4"/>
      <c r="AC33" s="4"/>
      <c r="AD33" s="4"/>
    </row>
    <row r="34">
      <c r="A34" s="4"/>
      <c r="B34" s="9"/>
      <c r="H34" s="4"/>
      <c r="P34" s="4"/>
      <c r="T34" s="4"/>
      <c r="W34" s="4"/>
      <c r="AA34" s="4"/>
      <c r="AC34" s="4"/>
      <c r="AD34" s="4"/>
    </row>
    <row r="35">
      <c r="A35" s="4"/>
      <c r="B35" s="9"/>
      <c r="H35" s="4"/>
      <c r="P35" s="4"/>
      <c r="T35" s="4"/>
      <c r="W35" s="4"/>
      <c r="AA35" s="4"/>
      <c r="AC35" s="4"/>
      <c r="AD35" s="4"/>
    </row>
    <row r="36">
      <c r="A36" s="4"/>
      <c r="B36" s="9"/>
      <c r="H36" s="4"/>
      <c r="P36" s="4"/>
      <c r="T36" s="4"/>
      <c r="W36" s="4"/>
      <c r="AA36" s="4"/>
      <c r="AC36" s="4"/>
      <c r="AD36" s="4"/>
    </row>
    <row r="37">
      <c r="A37" s="4"/>
      <c r="B37" s="9"/>
      <c r="H37" s="4"/>
      <c r="P37" s="4"/>
      <c r="T37" s="4"/>
      <c r="W37" s="4"/>
      <c r="AA37" s="4"/>
      <c r="AC37" s="4"/>
      <c r="AD37" s="4"/>
    </row>
    <row r="38">
      <c r="A38" s="4"/>
      <c r="B38" s="9"/>
      <c r="H38" s="4"/>
      <c r="P38" s="4"/>
      <c r="T38" s="4"/>
      <c r="W38" s="4"/>
      <c r="AA38" s="4"/>
      <c r="AC38" s="4"/>
      <c r="AD38" s="4"/>
    </row>
    <row r="39">
      <c r="A39" s="4"/>
      <c r="B39" s="9"/>
      <c r="H39" s="4"/>
      <c r="P39" s="4"/>
      <c r="T39" s="4"/>
      <c r="W39" s="4"/>
      <c r="AA39" s="4"/>
      <c r="AC39" s="4"/>
      <c r="AD39" s="4"/>
    </row>
    <row r="40">
      <c r="A40" s="4"/>
      <c r="B40" s="9"/>
      <c r="H40" s="4"/>
      <c r="P40" s="4"/>
      <c r="T40" s="4"/>
      <c r="W40" s="4"/>
      <c r="AA40" s="4"/>
      <c r="AC40" s="4"/>
      <c r="AD40" s="4"/>
    </row>
    <row r="41">
      <c r="A41" s="4"/>
      <c r="B41" s="9"/>
      <c r="H41" s="4"/>
      <c r="P41" s="4"/>
      <c r="T41" s="4"/>
      <c r="W41" s="4"/>
      <c r="AA41" s="4"/>
      <c r="AC41" s="4"/>
      <c r="AD41" s="4"/>
    </row>
    <row r="42">
      <c r="A42" s="4"/>
      <c r="B42" s="9"/>
      <c r="H42" s="4"/>
      <c r="P42" s="4"/>
      <c r="T42" s="4"/>
      <c r="W42" s="4"/>
      <c r="AA42" s="4"/>
      <c r="AC42" s="4"/>
      <c r="AD42" s="4"/>
    </row>
    <row r="43">
      <c r="A43" s="4"/>
      <c r="B43" s="9"/>
      <c r="H43" s="4"/>
      <c r="P43" s="4"/>
      <c r="T43" s="4"/>
      <c r="W43" s="4"/>
      <c r="AA43" s="4"/>
      <c r="AC43" s="4"/>
      <c r="AD43" s="4"/>
    </row>
    <row r="44">
      <c r="A44" s="4"/>
      <c r="B44" s="9"/>
      <c r="H44" s="4"/>
      <c r="P44" s="4"/>
      <c r="T44" s="4"/>
      <c r="W44" s="4"/>
      <c r="AA44" s="4"/>
      <c r="AC44" s="4"/>
      <c r="AD44" s="4"/>
    </row>
    <row r="45">
      <c r="A45" s="4"/>
      <c r="B45" s="9"/>
      <c r="H45" s="4"/>
      <c r="P45" s="4"/>
      <c r="T45" s="4"/>
      <c r="W45" s="4"/>
      <c r="AA45" s="4"/>
      <c r="AC45" s="4"/>
      <c r="AD45" s="4"/>
    </row>
    <row r="46">
      <c r="A46" s="4"/>
      <c r="B46" s="9"/>
      <c r="H46" s="4"/>
      <c r="P46" s="4"/>
      <c r="T46" s="4"/>
      <c r="W46" s="4"/>
      <c r="AA46" s="4"/>
      <c r="AC46" s="4"/>
      <c r="AD46" s="4"/>
    </row>
    <row r="47">
      <c r="A47" s="4"/>
      <c r="B47" s="9"/>
      <c r="H47" s="4"/>
      <c r="P47" s="4"/>
      <c r="T47" s="4"/>
      <c r="W47" s="4"/>
      <c r="AA47" s="4"/>
      <c r="AC47" s="4"/>
      <c r="AD47" s="4"/>
    </row>
    <row r="48">
      <c r="A48" s="4"/>
      <c r="B48" s="9"/>
      <c r="H48" s="4"/>
      <c r="P48" s="4"/>
      <c r="T48" s="4"/>
      <c r="W48" s="4"/>
      <c r="AA48" s="4"/>
      <c r="AC48" s="4"/>
      <c r="AD48" s="4"/>
    </row>
    <row r="49">
      <c r="B49" s="9"/>
    </row>
    <row r="50">
      <c r="B50" s="9"/>
    </row>
    <row r="51">
      <c r="B51" s="9"/>
    </row>
    <row r="52">
      <c r="B52" s="9"/>
    </row>
    <row r="53">
      <c r="B53" s="9"/>
    </row>
    <row r="54">
      <c r="B54" s="9"/>
    </row>
    <row r="55">
      <c r="B55" s="9"/>
    </row>
    <row r="56">
      <c r="B56" s="9"/>
    </row>
    <row r="57">
      <c r="B57" s="9"/>
    </row>
    <row r="58">
      <c r="B58" s="9"/>
    </row>
  </sheetData>
  <mergeCells count="11">
    <mergeCell ref="X4:Y4"/>
    <mergeCell ref="Z4:AA4"/>
    <mergeCell ref="AB4:AF4"/>
    <mergeCell ref="AG4:AO4"/>
    <mergeCell ref="D3:Y3"/>
    <mergeCell ref="Z3:AP3"/>
    <mergeCell ref="AQ3:AQ5"/>
    <mergeCell ref="D4:I4"/>
    <mergeCell ref="J4:P4"/>
    <mergeCell ref="Q4:T4"/>
    <mergeCell ref="U4:W4"/>
  </mergeCells>
  <conditionalFormatting sqref="AQ6:AR21">
    <cfRule type="cellIs" dxfId="1" priority="1" operator="lessThan">
      <formula>22</formula>
    </cfRule>
  </conditionalFormatting>
  <conditionalFormatting sqref="AQ6:AR21">
    <cfRule type="cellIs" dxfId="3" priority="2" operator="greaterThanOrEqual">
      <formula>22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38"/>
    <col customWidth="1" min="10" max="10" width="17.25"/>
    <col customWidth="1" min="12" max="12" width="45.88"/>
  </cols>
  <sheetData>
    <row r="1">
      <c r="A1" s="94" t="s">
        <v>479</v>
      </c>
      <c r="B1" s="15" t="s">
        <v>382</v>
      </c>
      <c r="C1" s="94" t="s">
        <v>480</v>
      </c>
      <c r="D1" s="94" t="s">
        <v>481</v>
      </c>
      <c r="F1" s="94" t="s">
        <v>482</v>
      </c>
      <c r="G1" s="94" t="s">
        <v>483</v>
      </c>
      <c r="H1" s="94" t="s">
        <v>484</v>
      </c>
      <c r="J1" s="94"/>
      <c r="K1" s="94"/>
      <c r="L1" s="94"/>
      <c r="M1" s="94"/>
      <c r="O1" s="94"/>
      <c r="P1" s="94"/>
      <c r="Q1" s="94"/>
    </row>
    <row r="2">
      <c r="A2" s="12">
        <v>1.0</v>
      </c>
      <c r="B2" s="95" t="s">
        <v>13</v>
      </c>
      <c r="C2" s="96" t="s">
        <v>485</v>
      </c>
      <c r="D2" s="96" t="s">
        <v>486</v>
      </c>
      <c r="E2" s="96" t="s">
        <v>487</v>
      </c>
      <c r="F2" s="96" t="s">
        <v>488</v>
      </c>
      <c r="G2" s="96" t="s">
        <v>489</v>
      </c>
      <c r="H2" s="12">
        <v>1.0</v>
      </c>
      <c r="J2" s="97"/>
      <c r="K2" s="94"/>
      <c r="L2" s="94"/>
      <c r="M2" s="94"/>
      <c r="N2" s="94"/>
      <c r="O2" s="94"/>
      <c r="P2" s="94"/>
      <c r="Q2" s="5"/>
    </row>
    <row r="3">
      <c r="A3" s="12">
        <v>2.0</v>
      </c>
      <c r="B3" s="95" t="s">
        <v>92</v>
      </c>
      <c r="C3" s="96" t="s">
        <v>490</v>
      </c>
      <c r="D3" s="96" t="s">
        <v>486</v>
      </c>
      <c r="E3" s="96" t="s">
        <v>487</v>
      </c>
      <c r="F3" s="96" t="s">
        <v>491</v>
      </c>
      <c r="G3" s="96" t="s">
        <v>492</v>
      </c>
      <c r="H3" s="12">
        <v>1.0</v>
      </c>
      <c r="J3" s="97"/>
      <c r="K3" s="94"/>
      <c r="L3" s="94"/>
      <c r="M3" s="94"/>
      <c r="N3" s="94"/>
      <c r="O3" s="94"/>
      <c r="P3" s="94"/>
      <c r="Q3" s="5"/>
    </row>
    <row r="4">
      <c r="A4" s="12">
        <v>3.0</v>
      </c>
      <c r="B4" s="95" t="s">
        <v>93</v>
      </c>
      <c r="C4" s="96" t="s">
        <v>493</v>
      </c>
      <c r="D4" s="96" t="s">
        <v>486</v>
      </c>
      <c r="E4" s="96" t="s">
        <v>487</v>
      </c>
      <c r="F4" s="96" t="s">
        <v>491</v>
      </c>
      <c r="G4" s="96" t="s">
        <v>494</v>
      </c>
      <c r="H4" s="12">
        <v>1.0</v>
      </c>
      <c r="J4" s="97"/>
      <c r="K4" s="94"/>
      <c r="L4" s="94"/>
      <c r="M4" s="94"/>
      <c r="N4" s="94"/>
      <c r="O4" s="94"/>
      <c r="P4" s="94"/>
      <c r="Q4" s="5"/>
    </row>
    <row r="5">
      <c r="A5" s="12">
        <v>4.0</v>
      </c>
      <c r="B5" s="95" t="s">
        <v>14</v>
      </c>
      <c r="C5" s="96" t="s">
        <v>495</v>
      </c>
      <c r="D5" s="96" t="s">
        <v>486</v>
      </c>
      <c r="E5" s="96" t="s">
        <v>487</v>
      </c>
      <c r="F5" s="96" t="s">
        <v>488</v>
      </c>
      <c r="G5" s="96" t="s">
        <v>496</v>
      </c>
      <c r="H5" s="12">
        <v>6.0</v>
      </c>
      <c r="J5" s="97"/>
      <c r="K5" s="94"/>
      <c r="L5" s="94"/>
      <c r="M5" s="94"/>
      <c r="N5" s="94"/>
      <c r="O5" s="94"/>
      <c r="P5" s="94"/>
      <c r="Q5" s="5"/>
    </row>
    <row r="6">
      <c r="A6" s="12">
        <v>5.0</v>
      </c>
      <c r="B6" s="95" t="s">
        <v>94</v>
      </c>
      <c r="C6" s="96" t="s">
        <v>497</v>
      </c>
      <c r="D6" s="96" t="s">
        <v>486</v>
      </c>
      <c r="E6" s="96" t="s">
        <v>487</v>
      </c>
      <c r="F6" s="96" t="s">
        <v>491</v>
      </c>
      <c r="G6" s="96" t="s">
        <v>492</v>
      </c>
      <c r="H6" s="12">
        <v>1.0</v>
      </c>
      <c r="J6" s="97"/>
      <c r="K6" s="94"/>
      <c r="L6" s="94"/>
      <c r="M6" s="94"/>
      <c r="N6" s="94"/>
      <c r="O6" s="94"/>
      <c r="P6" s="94"/>
      <c r="Q6" s="5"/>
    </row>
    <row r="7">
      <c r="A7" s="12">
        <v>6.0</v>
      </c>
      <c r="B7" s="95" t="s">
        <v>15</v>
      </c>
      <c r="C7" s="96" t="s">
        <v>498</v>
      </c>
      <c r="D7" s="96" t="s">
        <v>486</v>
      </c>
      <c r="E7" s="96" t="s">
        <v>487</v>
      </c>
      <c r="F7" s="96" t="s">
        <v>488</v>
      </c>
      <c r="G7" s="96" t="s">
        <v>496</v>
      </c>
      <c r="H7" s="12">
        <v>1.0</v>
      </c>
      <c r="J7" s="97"/>
      <c r="K7" s="94"/>
      <c r="L7" s="94"/>
      <c r="M7" s="94"/>
      <c r="N7" s="94"/>
      <c r="O7" s="94"/>
      <c r="P7" s="94"/>
      <c r="Q7" s="5"/>
    </row>
    <row r="8">
      <c r="A8" s="12">
        <v>7.0</v>
      </c>
      <c r="B8" s="95" t="s">
        <v>95</v>
      </c>
      <c r="C8" s="96" t="s">
        <v>499</v>
      </c>
      <c r="D8" s="96" t="s">
        <v>486</v>
      </c>
      <c r="E8" s="96" t="s">
        <v>487</v>
      </c>
      <c r="F8" s="96" t="s">
        <v>491</v>
      </c>
      <c r="G8" s="96" t="s">
        <v>494</v>
      </c>
      <c r="H8" s="12">
        <v>1.0</v>
      </c>
      <c r="J8" s="97"/>
      <c r="K8" s="94"/>
      <c r="L8" s="94"/>
      <c r="M8" s="94"/>
      <c r="N8" s="94"/>
      <c r="O8" s="94"/>
      <c r="P8" s="94"/>
      <c r="Q8" s="5"/>
    </row>
    <row r="9">
      <c r="A9" s="12">
        <v>8.0</v>
      </c>
      <c r="B9" s="95" t="s">
        <v>96</v>
      </c>
      <c r="C9" s="96" t="s">
        <v>500</v>
      </c>
      <c r="D9" s="96" t="s">
        <v>486</v>
      </c>
      <c r="E9" s="96" t="s">
        <v>487</v>
      </c>
      <c r="F9" s="96" t="s">
        <v>491</v>
      </c>
      <c r="G9" s="96" t="s">
        <v>492</v>
      </c>
      <c r="H9" s="12">
        <v>5.0</v>
      </c>
      <c r="J9" s="97"/>
      <c r="K9" s="94"/>
      <c r="L9" s="94"/>
      <c r="M9" s="94"/>
      <c r="N9" s="94"/>
      <c r="O9" s="94"/>
      <c r="P9" s="94"/>
      <c r="Q9" s="5"/>
    </row>
    <row r="10">
      <c r="A10" s="12">
        <v>9.0</v>
      </c>
      <c r="B10" s="95" t="s">
        <v>16</v>
      </c>
      <c r="C10" s="96" t="s">
        <v>501</v>
      </c>
      <c r="D10" s="96" t="s">
        <v>486</v>
      </c>
      <c r="E10" s="96" t="s">
        <v>487</v>
      </c>
      <c r="F10" s="96" t="s">
        <v>488</v>
      </c>
      <c r="G10" s="96" t="s">
        <v>489</v>
      </c>
      <c r="H10" s="12">
        <v>2.0</v>
      </c>
      <c r="J10" s="97"/>
      <c r="K10" s="94"/>
      <c r="L10" s="94"/>
      <c r="M10" s="94"/>
      <c r="N10" s="94"/>
      <c r="O10" s="94"/>
      <c r="P10" s="94"/>
      <c r="Q10" s="5"/>
    </row>
    <row r="11">
      <c r="A11" s="12">
        <v>10.0</v>
      </c>
      <c r="B11" s="95" t="s">
        <v>97</v>
      </c>
      <c r="C11" s="96" t="s">
        <v>502</v>
      </c>
      <c r="D11" s="96" t="s">
        <v>503</v>
      </c>
      <c r="E11" s="96" t="s">
        <v>487</v>
      </c>
      <c r="F11" s="96" t="s">
        <v>491</v>
      </c>
      <c r="G11" s="96" t="s">
        <v>492</v>
      </c>
      <c r="H11" s="12">
        <v>2.0</v>
      </c>
      <c r="J11" s="97"/>
      <c r="K11" s="94"/>
      <c r="L11" s="94"/>
      <c r="M11" s="94"/>
      <c r="N11" s="94"/>
      <c r="O11" s="94"/>
      <c r="P11" s="94"/>
      <c r="Q11" s="5"/>
    </row>
    <row r="12">
      <c r="A12" s="12">
        <v>11.0</v>
      </c>
      <c r="B12" s="95" t="s">
        <v>17</v>
      </c>
      <c r="C12" s="96" t="s">
        <v>504</v>
      </c>
      <c r="D12" s="96" t="s">
        <v>486</v>
      </c>
      <c r="E12" s="96" t="s">
        <v>487</v>
      </c>
      <c r="F12" s="96" t="s">
        <v>488</v>
      </c>
      <c r="G12" s="96" t="s">
        <v>489</v>
      </c>
      <c r="H12" s="12">
        <v>1.0</v>
      </c>
      <c r="J12" s="97"/>
      <c r="K12" s="94"/>
      <c r="L12" s="94"/>
      <c r="M12" s="94"/>
      <c r="N12" s="94"/>
      <c r="O12" s="94"/>
      <c r="P12" s="94"/>
      <c r="Q12" s="5"/>
    </row>
    <row r="13">
      <c r="A13" s="12">
        <v>12.0</v>
      </c>
      <c r="B13" s="95" t="s">
        <v>18</v>
      </c>
      <c r="C13" s="96" t="s">
        <v>505</v>
      </c>
      <c r="D13" s="96" t="s">
        <v>486</v>
      </c>
      <c r="E13" s="96" t="s">
        <v>487</v>
      </c>
      <c r="F13" s="96" t="s">
        <v>488</v>
      </c>
      <c r="G13" s="96" t="s">
        <v>489</v>
      </c>
      <c r="H13" s="12">
        <v>3.0</v>
      </c>
      <c r="J13" s="97"/>
      <c r="K13" s="94"/>
      <c r="L13" s="94"/>
      <c r="M13" s="94"/>
      <c r="N13" s="94"/>
      <c r="O13" s="94"/>
      <c r="P13" s="94"/>
      <c r="Q13" s="5"/>
    </row>
    <row r="14">
      <c r="A14" s="12">
        <v>13.0</v>
      </c>
      <c r="B14" s="95" t="s">
        <v>98</v>
      </c>
      <c r="C14" s="96" t="s">
        <v>506</v>
      </c>
      <c r="D14" s="96" t="s">
        <v>486</v>
      </c>
      <c r="E14" s="96" t="s">
        <v>487</v>
      </c>
      <c r="F14" s="96" t="s">
        <v>491</v>
      </c>
      <c r="G14" s="96" t="s">
        <v>492</v>
      </c>
      <c r="H14" s="12">
        <v>1.0</v>
      </c>
      <c r="J14" s="97"/>
      <c r="K14" s="94"/>
      <c r="L14" s="94"/>
      <c r="M14" s="94"/>
      <c r="N14" s="94"/>
      <c r="O14" s="94"/>
      <c r="P14" s="94"/>
      <c r="Q14" s="5"/>
    </row>
    <row r="15">
      <c r="A15" s="12">
        <v>14.0</v>
      </c>
      <c r="B15" s="95" t="s">
        <v>99</v>
      </c>
      <c r="C15" s="96" t="s">
        <v>507</v>
      </c>
      <c r="D15" s="96" t="s">
        <v>486</v>
      </c>
      <c r="E15" s="96" t="s">
        <v>487</v>
      </c>
      <c r="F15" s="96" t="s">
        <v>491</v>
      </c>
      <c r="G15" s="96" t="s">
        <v>492</v>
      </c>
      <c r="H15" s="12">
        <v>2.0</v>
      </c>
      <c r="J15" s="97"/>
      <c r="K15" s="94"/>
      <c r="L15" s="94"/>
      <c r="M15" s="94"/>
      <c r="N15" s="94"/>
      <c r="O15" s="94"/>
      <c r="P15" s="94"/>
      <c r="Q15" s="5"/>
    </row>
    <row r="16">
      <c r="A16" s="12">
        <v>15.0</v>
      </c>
      <c r="B16" s="95" t="s">
        <v>100</v>
      </c>
      <c r="C16" s="96" t="s">
        <v>508</v>
      </c>
      <c r="D16" s="96" t="s">
        <v>486</v>
      </c>
      <c r="E16" s="96" t="s">
        <v>487</v>
      </c>
      <c r="F16" s="96" t="s">
        <v>491</v>
      </c>
      <c r="G16" s="96" t="s">
        <v>494</v>
      </c>
      <c r="H16" s="12">
        <v>3.0</v>
      </c>
      <c r="J16" s="97"/>
      <c r="K16" s="94"/>
      <c r="L16" s="94"/>
      <c r="M16" s="94"/>
      <c r="N16" s="94"/>
      <c r="O16" s="94"/>
      <c r="P16" s="94"/>
      <c r="Q16" s="5"/>
    </row>
    <row r="17">
      <c r="A17" s="12">
        <v>16.0</v>
      </c>
      <c r="B17" s="95" t="s">
        <v>19</v>
      </c>
      <c r="C17" s="96" t="s">
        <v>509</v>
      </c>
      <c r="D17" s="96" t="s">
        <v>486</v>
      </c>
      <c r="E17" s="96" t="s">
        <v>487</v>
      </c>
      <c r="F17" s="96" t="s">
        <v>488</v>
      </c>
      <c r="G17" s="96" t="s">
        <v>489</v>
      </c>
      <c r="H17" s="12">
        <v>2.0</v>
      </c>
      <c r="J17" s="97"/>
      <c r="K17" s="94"/>
      <c r="L17" s="94"/>
      <c r="M17" s="94"/>
      <c r="N17" s="94"/>
      <c r="O17" s="94"/>
      <c r="P17" s="94"/>
      <c r="Q17" s="5"/>
    </row>
    <row r="18">
      <c r="A18" s="12">
        <v>17.0</v>
      </c>
      <c r="B18" s="95" t="s">
        <v>101</v>
      </c>
      <c r="C18" s="96" t="s">
        <v>510</v>
      </c>
      <c r="D18" s="96" t="s">
        <v>486</v>
      </c>
      <c r="E18" s="96" t="s">
        <v>487</v>
      </c>
      <c r="F18" s="96" t="s">
        <v>491</v>
      </c>
      <c r="G18" s="96" t="s">
        <v>494</v>
      </c>
      <c r="H18" s="12">
        <v>1.0</v>
      </c>
      <c r="J18" s="97"/>
      <c r="K18" s="94"/>
      <c r="L18" s="94"/>
      <c r="M18" s="94"/>
      <c r="N18" s="94"/>
      <c r="O18" s="94"/>
      <c r="P18" s="94"/>
      <c r="Q18" s="5"/>
    </row>
    <row r="19">
      <c r="A19" s="12">
        <v>18.0</v>
      </c>
      <c r="B19" s="95" t="s">
        <v>102</v>
      </c>
      <c r="C19" s="96" t="s">
        <v>511</v>
      </c>
      <c r="D19" s="96" t="s">
        <v>486</v>
      </c>
      <c r="E19" s="96" t="s">
        <v>487</v>
      </c>
      <c r="F19" s="96" t="s">
        <v>491</v>
      </c>
      <c r="G19" s="96" t="s">
        <v>494</v>
      </c>
      <c r="H19" s="12">
        <v>1.0</v>
      </c>
      <c r="J19" s="97"/>
      <c r="K19" s="94"/>
      <c r="L19" s="94"/>
      <c r="M19" s="94"/>
      <c r="N19" s="94"/>
      <c r="O19" s="94"/>
      <c r="P19" s="94"/>
      <c r="Q19" s="5"/>
    </row>
    <row r="20">
      <c r="A20" s="12">
        <v>19.0</v>
      </c>
      <c r="B20" s="95" t="s">
        <v>20</v>
      </c>
      <c r="C20" s="96" t="s">
        <v>512</v>
      </c>
      <c r="D20" s="96" t="s">
        <v>486</v>
      </c>
      <c r="E20" s="96" t="s">
        <v>487</v>
      </c>
      <c r="F20" s="96" t="s">
        <v>488</v>
      </c>
      <c r="G20" s="96" t="s">
        <v>489</v>
      </c>
      <c r="H20" s="12">
        <v>1.0</v>
      </c>
      <c r="J20" s="97"/>
      <c r="K20" s="94"/>
      <c r="L20" s="94"/>
      <c r="M20" s="94"/>
      <c r="N20" s="94"/>
      <c r="O20" s="94"/>
      <c r="P20" s="94"/>
      <c r="Q20" s="5"/>
    </row>
    <row r="21">
      <c r="A21" s="12">
        <v>20.0</v>
      </c>
      <c r="B21" s="95" t="s">
        <v>103</v>
      </c>
      <c r="C21" s="96" t="s">
        <v>513</v>
      </c>
      <c r="D21" s="96" t="s">
        <v>486</v>
      </c>
      <c r="E21" s="96" t="s">
        <v>487</v>
      </c>
      <c r="F21" s="96" t="s">
        <v>491</v>
      </c>
      <c r="G21" s="96" t="s">
        <v>492</v>
      </c>
      <c r="H21" s="12">
        <v>4.0</v>
      </c>
      <c r="J21" s="97"/>
      <c r="K21" s="94"/>
      <c r="L21" s="94"/>
      <c r="M21" s="94"/>
      <c r="N21" s="94"/>
      <c r="O21" s="94"/>
      <c r="P21" s="94"/>
      <c r="Q21" s="5"/>
    </row>
    <row r="22">
      <c r="A22" s="12">
        <v>21.0</v>
      </c>
      <c r="B22" s="95" t="s">
        <v>104</v>
      </c>
      <c r="C22" s="96" t="s">
        <v>514</v>
      </c>
      <c r="D22" s="96" t="s">
        <v>486</v>
      </c>
      <c r="E22" s="96" t="s">
        <v>487</v>
      </c>
      <c r="F22" s="96" t="s">
        <v>491</v>
      </c>
      <c r="G22" s="96" t="s">
        <v>494</v>
      </c>
      <c r="H22" s="12">
        <v>2.0</v>
      </c>
      <c r="J22" s="97"/>
      <c r="K22" s="94"/>
      <c r="L22" s="94"/>
      <c r="M22" s="94"/>
      <c r="N22" s="94"/>
      <c r="O22" s="94"/>
      <c r="P22" s="94"/>
      <c r="Q22" s="5"/>
    </row>
    <row r="23">
      <c r="A23" s="12">
        <v>22.0</v>
      </c>
      <c r="B23" s="95" t="s">
        <v>105</v>
      </c>
      <c r="C23" s="96" t="s">
        <v>515</v>
      </c>
      <c r="D23" s="96" t="s">
        <v>486</v>
      </c>
      <c r="E23" s="96" t="s">
        <v>487</v>
      </c>
      <c r="F23" s="96" t="s">
        <v>491</v>
      </c>
      <c r="G23" s="96" t="s">
        <v>492</v>
      </c>
      <c r="H23" s="12">
        <v>2.0</v>
      </c>
      <c r="J23" s="97"/>
      <c r="K23" s="94"/>
      <c r="L23" s="94"/>
      <c r="M23" s="94"/>
      <c r="N23" s="94"/>
      <c r="O23" s="94"/>
      <c r="P23" s="94"/>
      <c r="Q23" s="5"/>
    </row>
    <row r="24">
      <c r="A24" s="12">
        <v>23.0</v>
      </c>
      <c r="B24" s="95" t="s">
        <v>106</v>
      </c>
      <c r="C24" s="96" t="s">
        <v>516</v>
      </c>
      <c r="D24" s="96" t="s">
        <v>486</v>
      </c>
      <c r="E24" s="96" t="s">
        <v>487</v>
      </c>
      <c r="F24" s="96" t="s">
        <v>491</v>
      </c>
      <c r="G24" s="96" t="s">
        <v>494</v>
      </c>
      <c r="H24" s="12">
        <v>1.0</v>
      </c>
      <c r="J24" s="97"/>
      <c r="K24" s="94"/>
      <c r="L24" s="94"/>
      <c r="M24" s="94"/>
      <c r="N24" s="94"/>
      <c r="O24" s="94"/>
      <c r="P24" s="94"/>
      <c r="Q24" s="5"/>
    </row>
    <row r="25">
      <c r="A25" s="12">
        <v>24.0</v>
      </c>
      <c r="B25" s="95" t="s">
        <v>107</v>
      </c>
      <c r="C25" s="96" t="s">
        <v>517</v>
      </c>
      <c r="D25" s="96" t="s">
        <v>486</v>
      </c>
      <c r="E25" s="96" t="s">
        <v>487</v>
      </c>
      <c r="F25" s="96" t="s">
        <v>491</v>
      </c>
      <c r="G25" s="96" t="s">
        <v>492</v>
      </c>
      <c r="H25" s="12">
        <v>1.0</v>
      </c>
      <c r="J25" s="97"/>
      <c r="K25" s="94"/>
      <c r="L25" s="94"/>
      <c r="M25" s="94"/>
      <c r="N25" s="94"/>
      <c r="O25" s="94"/>
      <c r="P25" s="94"/>
      <c r="Q25" s="5"/>
    </row>
    <row r="26">
      <c r="A26" s="12">
        <v>25.0</v>
      </c>
      <c r="B26" s="95" t="s">
        <v>21</v>
      </c>
      <c r="C26" s="96" t="s">
        <v>518</v>
      </c>
      <c r="D26" s="96" t="s">
        <v>486</v>
      </c>
      <c r="E26" s="96" t="s">
        <v>487</v>
      </c>
      <c r="F26" s="96" t="s">
        <v>488</v>
      </c>
      <c r="G26" s="96" t="s">
        <v>489</v>
      </c>
      <c r="H26" s="12">
        <v>1.0</v>
      </c>
      <c r="J26" s="97"/>
      <c r="K26" s="94"/>
      <c r="L26" s="94"/>
      <c r="M26" s="94"/>
      <c r="N26" s="94"/>
      <c r="O26" s="94"/>
      <c r="P26" s="94"/>
      <c r="Q26" s="5"/>
    </row>
    <row r="27">
      <c r="A27" s="12">
        <v>26.0</v>
      </c>
      <c r="B27" s="95" t="s">
        <v>22</v>
      </c>
      <c r="C27" s="96" t="s">
        <v>519</v>
      </c>
      <c r="D27" s="96" t="s">
        <v>486</v>
      </c>
      <c r="E27" s="96" t="s">
        <v>487</v>
      </c>
      <c r="F27" s="96" t="s">
        <v>488</v>
      </c>
      <c r="G27" s="96" t="s">
        <v>496</v>
      </c>
      <c r="H27" s="12">
        <v>1.0</v>
      </c>
      <c r="J27" s="97"/>
      <c r="K27" s="94"/>
      <c r="L27" s="94"/>
      <c r="M27" s="94"/>
      <c r="N27" s="94"/>
      <c r="O27" s="94"/>
      <c r="P27" s="94"/>
      <c r="Q27" s="5"/>
    </row>
    <row r="28">
      <c r="A28" s="12">
        <v>27.0</v>
      </c>
      <c r="B28" s="95" t="s">
        <v>23</v>
      </c>
      <c r="C28" s="96" t="s">
        <v>520</v>
      </c>
      <c r="D28" s="96" t="s">
        <v>486</v>
      </c>
      <c r="E28" s="96" t="s">
        <v>487</v>
      </c>
      <c r="F28" s="96" t="s">
        <v>488</v>
      </c>
      <c r="G28" s="96" t="s">
        <v>496</v>
      </c>
      <c r="H28" s="12">
        <v>6.0</v>
      </c>
      <c r="J28" s="97"/>
      <c r="K28" s="94"/>
      <c r="L28" s="94"/>
      <c r="M28" s="94"/>
      <c r="N28" s="94"/>
      <c r="O28" s="94"/>
      <c r="P28" s="94"/>
      <c r="Q28" s="5"/>
    </row>
    <row r="29">
      <c r="A29" s="12">
        <v>28.0</v>
      </c>
      <c r="B29" s="95" t="s">
        <v>108</v>
      </c>
      <c r="C29" s="96" t="s">
        <v>521</v>
      </c>
      <c r="D29" s="96" t="s">
        <v>486</v>
      </c>
      <c r="E29" s="96" t="s">
        <v>487</v>
      </c>
      <c r="F29" s="96" t="s">
        <v>491</v>
      </c>
      <c r="G29" s="96" t="s">
        <v>494</v>
      </c>
      <c r="H29" s="12">
        <v>2.0</v>
      </c>
      <c r="J29" s="97"/>
      <c r="K29" s="94"/>
      <c r="L29" s="94"/>
      <c r="M29" s="94"/>
      <c r="N29" s="94"/>
      <c r="O29" s="94"/>
      <c r="P29" s="94"/>
      <c r="Q29" s="5"/>
    </row>
    <row r="30">
      <c r="A30" s="12">
        <v>29.0</v>
      </c>
      <c r="B30" s="95" t="s">
        <v>24</v>
      </c>
      <c r="C30" s="96" t="s">
        <v>522</v>
      </c>
      <c r="D30" s="96" t="s">
        <v>486</v>
      </c>
      <c r="E30" s="96" t="s">
        <v>487</v>
      </c>
      <c r="F30" s="96" t="s">
        <v>488</v>
      </c>
      <c r="G30" s="96" t="s">
        <v>496</v>
      </c>
      <c r="H30" s="12">
        <v>1.0</v>
      </c>
      <c r="J30" s="97"/>
      <c r="K30" s="94"/>
      <c r="L30" s="94"/>
      <c r="M30" s="94"/>
      <c r="N30" s="94"/>
      <c r="O30" s="94"/>
      <c r="P30" s="94"/>
      <c r="Q30" s="5"/>
    </row>
    <row r="31">
      <c r="A31" s="12">
        <v>30.0</v>
      </c>
      <c r="B31" s="95" t="s">
        <v>25</v>
      </c>
      <c r="C31" s="96" t="s">
        <v>523</v>
      </c>
      <c r="D31" s="96" t="s">
        <v>486</v>
      </c>
      <c r="E31" s="96" t="s">
        <v>487</v>
      </c>
      <c r="F31" s="96" t="s">
        <v>488</v>
      </c>
      <c r="G31" s="96" t="s">
        <v>496</v>
      </c>
      <c r="H31" s="12">
        <v>2.0</v>
      </c>
      <c r="J31" s="97"/>
      <c r="K31" s="94"/>
      <c r="L31" s="94"/>
      <c r="M31" s="94"/>
      <c r="N31" s="94"/>
      <c r="O31" s="94"/>
      <c r="P31" s="94"/>
      <c r="Q31" s="5"/>
    </row>
    <row r="32">
      <c r="A32" s="12">
        <v>31.0</v>
      </c>
      <c r="B32" s="95" t="s">
        <v>26</v>
      </c>
      <c r="C32" s="96" t="s">
        <v>524</v>
      </c>
      <c r="D32" s="96" t="s">
        <v>486</v>
      </c>
      <c r="E32" s="96" t="s">
        <v>487</v>
      </c>
      <c r="F32" s="96" t="s">
        <v>488</v>
      </c>
      <c r="G32" s="96" t="s">
        <v>489</v>
      </c>
      <c r="H32" s="12">
        <v>1.0</v>
      </c>
      <c r="J32" s="97"/>
      <c r="K32" s="94"/>
      <c r="L32" s="94"/>
      <c r="M32" s="94"/>
      <c r="N32" s="94"/>
      <c r="O32" s="94"/>
      <c r="P32" s="94"/>
      <c r="Q32" s="5"/>
    </row>
    <row r="33">
      <c r="A33" s="12">
        <v>32.0</v>
      </c>
      <c r="B33" s="95" t="s">
        <v>27</v>
      </c>
      <c r="C33" s="96" t="s">
        <v>525</v>
      </c>
      <c r="D33" s="96" t="s">
        <v>486</v>
      </c>
      <c r="E33" s="96" t="s">
        <v>487</v>
      </c>
      <c r="F33" s="96" t="s">
        <v>488</v>
      </c>
      <c r="G33" s="96" t="s">
        <v>489</v>
      </c>
      <c r="H33" s="12">
        <v>1.0</v>
      </c>
      <c r="J33" s="97"/>
      <c r="K33" s="94"/>
      <c r="L33" s="94"/>
      <c r="M33" s="94"/>
      <c r="N33" s="94"/>
      <c r="O33" s="94"/>
      <c r="P33" s="94"/>
      <c r="Q33" s="5"/>
    </row>
    <row r="34">
      <c r="A34" s="12">
        <v>33.0</v>
      </c>
      <c r="B34" s="95" t="s">
        <v>28</v>
      </c>
      <c r="C34" s="96" t="s">
        <v>526</v>
      </c>
      <c r="D34" s="96" t="s">
        <v>486</v>
      </c>
      <c r="E34" s="96" t="s">
        <v>487</v>
      </c>
      <c r="F34" s="96" t="s">
        <v>488</v>
      </c>
      <c r="G34" s="96" t="s">
        <v>489</v>
      </c>
      <c r="H34" s="12">
        <v>1.0</v>
      </c>
      <c r="J34" s="97"/>
      <c r="K34" s="94"/>
      <c r="L34" s="94"/>
      <c r="M34" s="94"/>
      <c r="N34" s="94"/>
      <c r="O34" s="94"/>
      <c r="P34" s="94"/>
      <c r="Q34" s="5"/>
    </row>
    <row r="35">
      <c r="A35" s="12">
        <v>34.0</v>
      </c>
      <c r="B35" s="95" t="s">
        <v>29</v>
      </c>
      <c r="C35" s="96" t="s">
        <v>527</v>
      </c>
      <c r="D35" s="96" t="s">
        <v>486</v>
      </c>
      <c r="E35" s="96" t="s">
        <v>487</v>
      </c>
      <c r="F35" s="96" t="s">
        <v>488</v>
      </c>
      <c r="G35" s="96" t="s">
        <v>496</v>
      </c>
      <c r="H35" s="12">
        <v>5.0</v>
      </c>
      <c r="J35" s="97"/>
      <c r="K35" s="94"/>
      <c r="L35" s="94"/>
      <c r="M35" s="94"/>
      <c r="N35" s="94"/>
      <c r="O35" s="94"/>
      <c r="P35" s="94"/>
      <c r="Q35" s="5"/>
    </row>
    <row r="36">
      <c r="A36" s="12">
        <v>35.0</v>
      </c>
      <c r="B36" s="95" t="s">
        <v>30</v>
      </c>
      <c r="C36" s="96" t="s">
        <v>528</v>
      </c>
      <c r="D36" s="96" t="s">
        <v>486</v>
      </c>
      <c r="E36" s="96" t="s">
        <v>487</v>
      </c>
      <c r="F36" s="96" t="s">
        <v>488</v>
      </c>
      <c r="G36" s="96" t="s">
        <v>489</v>
      </c>
      <c r="H36" s="12">
        <v>1.0</v>
      </c>
      <c r="J36" s="97"/>
      <c r="K36" s="94"/>
      <c r="L36" s="94"/>
      <c r="M36" s="94"/>
      <c r="N36" s="94"/>
      <c r="O36" s="94"/>
      <c r="P36" s="94"/>
      <c r="Q36" s="5"/>
    </row>
    <row r="37">
      <c r="A37" s="12">
        <v>36.0</v>
      </c>
      <c r="B37" s="95" t="s">
        <v>109</v>
      </c>
      <c r="C37" s="96" t="s">
        <v>529</v>
      </c>
      <c r="D37" s="96" t="s">
        <v>486</v>
      </c>
      <c r="E37" s="96" t="s">
        <v>487</v>
      </c>
      <c r="F37" s="96" t="s">
        <v>491</v>
      </c>
      <c r="G37" s="96" t="s">
        <v>492</v>
      </c>
      <c r="H37" s="12">
        <v>4.0</v>
      </c>
      <c r="J37" s="97"/>
      <c r="K37" s="94"/>
      <c r="L37" s="94"/>
      <c r="M37" s="94"/>
      <c r="N37" s="94"/>
      <c r="O37" s="94"/>
      <c r="P37" s="94"/>
      <c r="Q37" s="5"/>
    </row>
    <row r="38">
      <c r="A38" s="12">
        <v>37.0</v>
      </c>
      <c r="B38" s="95" t="s">
        <v>110</v>
      </c>
      <c r="C38" s="96" t="s">
        <v>530</v>
      </c>
      <c r="D38" s="96" t="s">
        <v>486</v>
      </c>
      <c r="E38" s="96" t="s">
        <v>487</v>
      </c>
      <c r="F38" s="96" t="s">
        <v>491</v>
      </c>
      <c r="G38" s="96" t="s">
        <v>492</v>
      </c>
      <c r="H38" s="12">
        <v>2.0</v>
      </c>
      <c r="J38" s="97"/>
      <c r="K38" s="94"/>
      <c r="L38" s="94"/>
      <c r="M38" s="94"/>
      <c r="N38" s="94"/>
      <c r="O38" s="94"/>
      <c r="P38" s="94"/>
      <c r="Q38" s="5"/>
    </row>
    <row r="39">
      <c r="A39" s="12">
        <v>38.0</v>
      </c>
      <c r="B39" s="95" t="s">
        <v>31</v>
      </c>
      <c r="C39" s="96" t="s">
        <v>531</v>
      </c>
      <c r="D39" s="96" t="s">
        <v>486</v>
      </c>
      <c r="E39" s="96" t="s">
        <v>487</v>
      </c>
      <c r="F39" s="96" t="s">
        <v>488</v>
      </c>
      <c r="G39" s="96" t="s">
        <v>489</v>
      </c>
      <c r="H39" s="12">
        <v>1.0</v>
      </c>
      <c r="J39" s="97"/>
      <c r="K39" s="94"/>
      <c r="L39" s="94"/>
      <c r="M39" s="94"/>
      <c r="N39" s="94"/>
      <c r="O39" s="94"/>
      <c r="P39" s="94"/>
      <c r="Q39" s="5"/>
    </row>
    <row r="40">
      <c r="A40" s="12">
        <v>39.0</v>
      </c>
      <c r="B40" s="95" t="s">
        <v>32</v>
      </c>
      <c r="C40" s="96" t="s">
        <v>532</v>
      </c>
      <c r="D40" s="96" t="s">
        <v>486</v>
      </c>
      <c r="E40" s="96" t="s">
        <v>487</v>
      </c>
      <c r="F40" s="96" t="s">
        <v>488</v>
      </c>
      <c r="G40" s="96" t="s">
        <v>496</v>
      </c>
      <c r="H40" s="12">
        <v>1.0</v>
      </c>
      <c r="J40" s="97"/>
      <c r="K40" s="94"/>
      <c r="L40" s="94"/>
      <c r="M40" s="94"/>
      <c r="N40" s="94"/>
      <c r="O40" s="94"/>
      <c r="P40" s="94"/>
      <c r="Q40" s="5"/>
    </row>
    <row r="41">
      <c r="A41" s="12">
        <v>40.0</v>
      </c>
      <c r="B41" s="95" t="s">
        <v>111</v>
      </c>
      <c r="C41" s="96" t="s">
        <v>533</v>
      </c>
      <c r="D41" s="96" t="s">
        <v>486</v>
      </c>
      <c r="E41" s="96" t="s">
        <v>487</v>
      </c>
      <c r="F41" s="96" t="s">
        <v>491</v>
      </c>
      <c r="G41" s="96" t="s">
        <v>494</v>
      </c>
      <c r="H41" s="12">
        <v>2.0</v>
      </c>
      <c r="J41" s="97"/>
      <c r="K41" s="94"/>
      <c r="L41" s="94"/>
      <c r="M41" s="94"/>
      <c r="N41" s="94"/>
      <c r="O41" s="94"/>
      <c r="P41" s="94"/>
      <c r="Q41" s="5"/>
    </row>
    <row r="42">
      <c r="A42" s="12">
        <v>41.0</v>
      </c>
      <c r="B42" s="95" t="s">
        <v>33</v>
      </c>
      <c r="C42" s="96" t="s">
        <v>534</v>
      </c>
      <c r="D42" s="96" t="s">
        <v>486</v>
      </c>
      <c r="E42" s="96" t="s">
        <v>487</v>
      </c>
      <c r="F42" s="96" t="s">
        <v>488</v>
      </c>
      <c r="G42" s="96" t="s">
        <v>489</v>
      </c>
      <c r="H42" s="12">
        <v>1.0</v>
      </c>
      <c r="J42" s="97"/>
      <c r="K42" s="94"/>
      <c r="L42" s="94"/>
      <c r="M42" s="94"/>
      <c r="N42" s="94"/>
      <c r="O42" s="94"/>
      <c r="P42" s="94"/>
      <c r="Q42" s="5"/>
    </row>
    <row r="43">
      <c r="A43" s="12">
        <v>42.0</v>
      </c>
      <c r="B43" s="95" t="s">
        <v>112</v>
      </c>
      <c r="C43" s="96" t="s">
        <v>535</v>
      </c>
      <c r="D43" s="96" t="s">
        <v>486</v>
      </c>
      <c r="E43" s="96" t="s">
        <v>487</v>
      </c>
      <c r="F43" s="96" t="s">
        <v>491</v>
      </c>
      <c r="G43" s="96" t="s">
        <v>492</v>
      </c>
      <c r="H43" s="12">
        <v>1.0</v>
      </c>
      <c r="J43" s="97"/>
      <c r="K43" s="94"/>
      <c r="L43" s="94"/>
      <c r="M43" s="94"/>
      <c r="N43" s="94"/>
      <c r="O43" s="94"/>
      <c r="P43" s="94"/>
      <c r="Q43" s="5"/>
    </row>
    <row r="44">
      <c r="A44" s="12">
        <v>43.0</v>
      </c>
      <c r="B44" s="95" t="s">
        <v>34</v>
      </c>
      <c r="C44" s="96" t="s">
        <v>536</v>
      </c>
      <c r="D44" s="96" t="s">
        <v>486</v>
      </c>
      <c r="E44" s="96" t="s">
        <v>487</v>
      </c>
      <c r="F44" s="96" t="s">
        <v>488</v>
      </c>
      <c r="G44" s="96" t="s">
        <v>496</v>
      </c>
      <c r="H44" s="12">
        <v>2.0</v>
      </c>
      <c r="J44" s="97"/>
      <c r="K44" s="94"/>
      <c r="L44" s="94"/>
      <c r="M44" s="94"/>
      <c r="N44" s="94"/>
      <c r="O44" s="94"/>
      <c r="P44" s="94"/>
      <c r="Q44" s="5"/>
    </row>
    <row r="45">
      <c r="A45" s="12">
        <v>44.0</v>
      </c>
      <c r="B45" s="95" t="s">
        <v>113</v>
      </c>
      <c r="C45" s="96" t="s">
        <v>537</v>
      </c>
      <c r="D45" s="96" t="s">
        <v>486</v>
      </c>
      <c r="E45" s="96" t="s">
        <v>487</v>
      </c>
      <c r="F45" s="96" t="s">
        <v>491</v>
      </c>
      <c r="G45" s="96" t="s">
        <v>492</v>
      </c>
      <c r="H45" s="12">
        <v>1.0</v>
      </c>
      <c r="J45" s="97"/>
      <c r="K45" s="94"/>
      <c r="L45" s="94"/>
      <c r="M45" s="94"/>
      <c r="N45" s="94"/>
      <c r="O45" s="94"/>
      <c r="P45" s="94"/>
      <c r="Q45" s="5"/>
    </row>
    <row r="46">
      <c r="A46" s="12">
        <v>45.0</v>
      </c>
      <c r="B46" s="95" t="s">
        <v>114</v>
      </c>
      <c r="C46" s="96" t="s">
        <v>538</v>
      </c>
      <c r="D46" s="96" t="s">
        <v>486</v>
      </c>
      <c r="E46" s="96" t="s">
        <v>487</v>
      </c>
      <c r="F46" s="96" t="s">
        <v>491</v>
      </c>
      <c r="G46" s="96" t="s">
        <v>494</v>
      </c>
      <c r="H46" s="12">
        <v>1.0</v>
      </c>
      <c r="J46" s="97"/>
      <c r="K46" s="94"/>
      <c r="L46" s="94"/>
      <c r="M46" s="94"/>
      <c r="N46" s="94"/>
      <c r="O46" s="94"/>
      <c r="P46" s="94"/>
      <c r="Q46" s="5"/>
    </row>
    <row r="47">
      <c r="A47" s="12">
        <v>46.0</v>
      </c>
      <c r="B47" s="95" t="s">
        <v>35</v>
      </c>
      <c r="C47" s="96" t="s">
        <v>539</v>
      </c>
      <c r="D47" s="96" t="s">
        <v>486</v>
      </c>
      <c r="E47" s="96" t="s">
        <v>487</v>
      </c>
      <c r="F47" s="96" t="s">
        <v>488</v>
      </c>
      <c r="G47" s="96" t="s">
        <v>496</v>
      </c>
      <c r="H47" s="12">
        <v>1.0</v>
      </c>
      <c r="J47" s="97"/>
      <c r="K47" s="94"/>
      <c r="L47" s="94"/>
      <c r="M47" s="94"/>
      <c r="N47" s="94"/>
      <c r="O47" s="94"/>
      <c r="P47" s="94"/>
      <c r="Q47" s="5"/>
    </row>
    <row r="48">
      <c r="A48" s="12">
        <v>47.0</v>
      </c>
      <c r="B48" s="95" t="s">
        <v>36</v>
      </c>
      <c r="C48" s="96" t="s">
        <v>540</v>
      </c>
      <c r="D48" s="96" t="s">
        <v>486</v>
      </c>
      <c r="E48" s="96" t="s">
        <v>487</v>
      </c>
      <c r="F48" s="96" t="s">
        <v>488</v>
      </c>
      <c r="G48" s="96" t="s">
        <v>489</v>
      </c>
      <c r="H48" s="12">
        <v>2.0</v>
      </c>
      <c r="J48" s="97"/>
      <c r="K48" s="94"/>
      <c r="L48" s="94"/>
      <c r="M48" s="94"/>
      <c r="N48" s="94"/>
      <c r="O48" s="94"/>
      <c r="P48" s="94"/>
      <c r="Q48" s="5"/>
    </row>
    <row r="49">
      <c r="A49" s="12">
        <v>48.0</v>
      </c>
      <c r="B49" s="95" t="s">
        <v>37</v>
      </c>
      <c r="C49" s="96" t="s">
        <v>541</v>
      </c>
      <c r="D49" s="96" t="s">
        <v>486</v>
      </c>
      <c r="E49" s="96" t="s">
        <v>487</v>
      </c>
      <c r="F49" s="96" t="s">
        <v>488</v>
      </c>
      <c r="G49" s="96" t="s">
        <v>489</v>
      </c>
      <c r="H49" s="12">
        <v>1.0</v>
      </c>
      <c r="J49" s="97"/>
      <c r="K49" s="94"/>
      <c r="L49" s="94"/>
      <c r="M49" s="94"/>
      <c r="N49" s="94"/>
      <c r="O49" s="94"/>
      <c r="P49" s="94"/>
      <c r="Q49" s="5"/>
    </row>
    <row r="50">
      <c r="A50" s="12">
        <v>49.0</v>
      </c>
      <c r="B50" s="95" t="s">
        <v>115</v>
      </c>
      <c r="C50" s="96" t="s">
        <v>542</v>
      </c>
      <c r="D50" s="96" t="s">
        <v>486</v>
      </c>
      <c r="E50" s="96" t="s">
        <v>487</v>
      </c>
      <c r="F50" s="96" t="s">
        <v>491</v>
      </c>
      <c r="G50" s="96" t="s">
        <v>492</v>
      </c>
      <c r="H50" s="12">
        <v>1.0</v>
      </c>
      <c r="J50" s="97"/>
      <c r="K50" s="94"/>
      <c r="L50" s="94"/>
      <c r="M50" s="94"/>
      <c r="N50" s="94"/>
      <c r="O50" s="94"/>
      <c r="P50" s="94"/>
      <c r="Q50" s="5"/>
    </row>
    <row r="51">
      <c r="A51" s="12">
        <v>50.0</v>
      </c>
      <c r="B51" s="95" t="s">
        <v>116</v>
      </c>
      <c r="C51" s="96" t="s">
        <v>543</v>
      </c>
      <c r="D51" s="96" t="s">
        <v>486</v>
      </c>
      <c r="E51" s="96" t="s">
        <v>487</v>
      </c>
      <c r="F51" s="96" t="s">
        <v>491</v>
      </c>
      <c r="G51" s="96" t="s">
        <v>494</v>
      </c>
      <c r="H51" s="12">
        <v>3.0</v>
      </c>
      <c r="J51" s="97"/>
      <c r="K51" s="94"/>
      <c r="L51" s="94"/>
      <c r="M51" s="94"/>
      <c r="N51" s="94"/>
      <c r="O51" s="94"/>
      <c r="P51" s="94"/>
      <c r="Q51" s="5"/>
    </row>
    <row r="52">
      <c r="A52" s="12">
        <v>51.0</v>
      </c>
      <c r="B52" s="95" t="s">
        <v>117</v>
      </c>
      <c r="C52" s="96" t="s">
        <v>544</v>
      </c>
      <c r="D52" s="96" t="s">
        <v>486</v>
      </c>
      <c r="E52" s="96" t="s">
        <v>487</v>
      </c>
      <c r="F52" s="96" t="s">
        <v>491</v>
      </c>
      <c r="G52" s="96" t="s">
        <v>494</v>
      </c>
      <c r="H52" s="12">
        <v>1.0</v>
      </c>
      <c r="J52" s="97"/>
      <c r="K52" s="94"/>
      <c r="L52" s="94"/>
      <c r="M52" s="94"/>
      <c r="N52" s="94"/>
      <c r="O52" s="94"/>
      <c r="P52" s="94"/>
      <c r="Q52" s="5"/>
    </row>
    <row r="53">
      <c r="A53" s="12">
        <v>52.0</v>
      </c>
      <c r="B53" s="95" t="s">
        <v>38</v>
      </c>
      <c r="C53" s="96" t="s">
        <v>545</v>
      </c>
      <c r="D53" s="96" t="s">
        <v>486</v>
      </c>
      <c r="E53" s="96" t="s">
        <v>487</v>
      </c>
      <c r="F53" s="96" t="s">
        <v>488</v>
      </c>
      <c r="G53" s="96" t="s">
        <v>496</v>
      </c>
      <c r="H53" s="12">
        <v>1.0</v>
      </c>
      <c r="J53" s="97"/>
      <c r="K53" s="94"/>
      <c r="L53" s="94"/>
      <c r="M53" s="94"/>
      <c r="N53" s="94"/>
      <c r="O53" s="94"/>
      <c r="P53" s="94"/>
      <c r="Q53" s="5"/>
    </row>
    <row r="54">
      <c r="A54" s="12">
        <v>53.0</v>
      </c>
      <c r="B54" s="95" t="s">
        <v>39</v>
      </c>
      <c r="C54" s="96" t="s">
        <v>546</v>
      </c>
      <c r="D54" s="96" t="s">
        <v>486</v>
      </c>
      <c r="E54" s="96" t="s">
        <v>487</v>
      </c>
      <c r="F54" s="96" t="s">
        <v>488</v>
      </c>
      <c r="G54" s="96" t="s">
        <v>496</v>
      </c>
      <c r="H54" s="12">
        <v>2.0</v>
      </c>
      <c r="J54" s="97"/>
      <c r="K54" s="94"/>
      <c r="L54" s="94"/>
      <c r="M54" s="94"/>
      <c r="N54" s="94"/>
      <c r="O54" s="94"/>
      <c r="P54" s="94"/>
      <c r="Q54" s="5"/>
    </row>
    <row r="55">
      <c r="A55" s="12">
        <v>54.0</v>
      </c>
      <c r="B55" s="95" t="s">
        <v>118</v>
      </c>
      <c r="C55" s="96" t="s">
        <v>547</v>
      </c>
      <c r="D55" s="96" t="s">
        <v>486</v>
      </c>
      <c r="E55" s="96" t="s">
        <v>487</v>
      </c>
      <c r="F55" s="96" t="s">
        <v>491</v>
      </c>
      <c r="G55" s="96" t="s">
        <v>492</v>
      </c>
      <c r="H55" s="12">
        <v>1.0</v>
      </c>
      <c r="J55" s="97"/>
      <c r="K55" s="94"/>
      <c r="L55" s="94"/>
      <c r="M55" s="94"/>
      <c r="N55" s="94"/>
      <c r="O55" s="94"/>
      <c r="P55" s="94"/>
      <c r="Q55" s="5"/>
    </row>
    <row r="56">
      <c r="A56" s="12">
        <v>55.0</v>
      </c>
      <c r="B56" s="95" t="s">
        <v>119</v>
      </c>
      <c r="C56" s="96" t="s">
        <v>548</v>
      </c>
      <c r="D56" s="96" t="s">
        <v>486</v>
      </c>
      <c r="E56" s="96" t="s">
        <v>487</v>
      </c>
      <c r="F56" s="96" t="s">
        <v>491</v>
      </c>
      <c r="G56" s="96" t="s">
        <v>494</v>
      </c>
      <c r="H56" s="12">
        <v>1.0</v>
      </c>
      <c r="J56" s="97"/>
      <c r="K56" s="94"/>
      <c r="L56" s="94"/>
      <c r="M56" s="94"/>
      <c r="N56" s="94"/>
      <c r="O56" s="94"/>
      <c r="P56" s="94"/>
      <c r="Q56" s="5"/>
    </row>
    <row r="57">
      <c r="A57" s="12">
        <v>56.0</v>
      </c>
      <c r="B57" s="95" t="s">
        <v>40</v>
      </c>
      <c r="C57" s="96" t="s">
        <v>549</v>
      </c>
      <c r="D57" s="96" t="s">
        <v>486</v>
      </c>
      <c r="E57" s="96" t="s">
        <v>487</v>
      </c>
      <c r="F57" s="96" t="s">
        <v>488</v>
      </c>
      <c r="G57" s="96" t="s">
        <v>489</v>
      </c>
      <c r="H57" s="12">
        <v>1.0</v>
      </c>
      <c r="J57" s="97"/>
      <c r="K57" s="94"/>
      <c r="L57" s="94"/>
      <c r="M57" s="94"/>
      <c r="N57" s="94"/>
      <c r="O57" s="94"/>
      <c r="P57" s="94"/>
      <c r="Q57" s="5"/>
    </row>
    <row r="58">
      <c r="A58" s="12">
        <v>57.0</v>
      </c>
      <c r="B58" s="95" t="s">
        <v>41</v>
      </c>
      <c r="C58" s="96" t="s">
        <v>550</v>
      </c>
      <c r="D58" s="96" t="s">
        <v>486</v>
      </c>
      <c r="E58" s="96" t="s">
        <v>487</v>
      </c>
      <c r="F58" s="96" t="s">
        <v>488</v>
      </c>
      <c r="G58" s="96" t="s">
        <v>489</v>
      </c>
      <c r="H58" s="12">
        <v>1.0</v>
      </c>
      <c r="J58" s="97"/>
      <c r="K58" s="94"/>
      <c r="L58" s="94"/>
      <c r="M58" s="94"/>
      <c r="N58" s="94"/>
      <c r="O58" s="94"/>
      <c r="P58" s="94"/>
      <c r="Q58" s="5"/>
    </row>
    <row r="59">
      <c r="A59" s="12">
        <v>58.0</v>
      </c>
      <c r="B59" s="95" t="s">
        <v>42</v>
      </c>
      <c r="C59" s="96" t="s">
        <v>551</v>
      </c>
      <c r="D59" s="96" t="s">
        <v>486</v>
      </c>
      <c r="E59" s="96" t="s">
        <v>487</v>
      </c>
      <c r="F59" s="96" t="s">
        <v>488</v>
      </c>
      <c r="G59" s="96" t="s">
        <v>489</v>
      </c>
      <c r="H59" s="12">
        <v>1.0</v>
      </c>
      <c r="J59" s="97"/>
      <c r="K59" s="94"/>
      <c r="L59" s="94"/>
      <c r="M59" s="94"/>
      <c r="N59" s="94"/>
      <c r="O59" s="94"/>
      <c r="P59" s="94"/>
      <c r="Q59" s="5"/>
    </row>
    <row r="60">
      <c r="A60" s="12">
        <v>59.0</v>
      </c>
      <c r="B60" s="95" t="s">
        <v>120</v>
      </c>
      <c r="C60" s="96" t="s">
        <v>552</v>
      </c>
      <c r="D60" s="96" t="s">
        <v>486</v>
      </c>
      <c r="E60" s="96" t="s">
        <v>487</v>
      </c>
      <c r="F60" s="96" t="s">
        <v>491</v>
      </c>
      <c r="G60" s="96" t="s">
        <v>492</v>
      </c>
      <c r="H60" s="12">
        <v>1.0</v>
      </c>
      <c r="J60" s="97"/>
      <c r="K60" s="94"/>
      <c r="L60" s="94"/>
      <c r="M60" s="94"/>
      <c r="N60" s="94"/>
      <c r="O60" s="94"/>
      <c r="P60" s="94"/>
      <c r="Q60" s="5"/>
    </row>
    <row r="61">
      <c r="A61" s="12">
        <v>60.0</v>
      </c>
      <c r="B61" s="95" t="s">
        <v>121</v>
      </c>
      <c r="C61" s="96" t="s">
        <v>553</v>
      </c>
      <c r="D61" s="96" t="s">
        <v>486</v>
      </c>
      <c r="E61" s="96" t="s">
        <v>487</v>
      </c>
      <c r="F61" s="96" t="s">
        <v>491</v>
      </c>
      <c r="G61" s="96" t="s">
        <v>494</v>
      </c>
      <c r="H61" s="12">
        <v>3.0</v>
      </c>
      <c r="J61" s="97"/>
      <c r="K61" s="94"/>
      <c r="L61" s="94"/>
      <c r="M61" s="94"/>
      <c r="N61" s="94"/>
      <c r="O61" s="94"/>
      <c r="P61" s="94"/>
      <c r="Q61" s="5"/>
    </row>
    <row r="62">
      <c r="A62" s="12">
        <v>61.0</v>
      </c>
      <c r="B62" s="95" t="s">
        <v>122</v>
      </c>
      <c r="C62" s="96" t="s">
        <v>554</v>
      </c>
      <c r="D62" s="96" t="s">
        <v>486</v>
      </c>
      <c r="E62" s="96" t="s">
        <v>487</v>
      </c>
      <c r="F62" s="96" t="s">
        <v>491</v>
      </c>
      <c r="G62" s="96" t="s">
        <v>492</v>
      </c>
      <c r="H62" s="12">
        <v>1.0</v>
      </c>
      <c r="J62" s="97"/>
      <c r="K62" s="94"/>
      <c r="L62" s="94"/>
      <c r="M62" s="94"/>
      <c r="N62" s="94"/>
      <c r="O62" s="94"/>
      <c r="P62" s="94"/>
      <c r="Q62" s="5"/>
    </row>
    <row r="63">
      <c r="A63" s="12">
        <v>62.0</v>
      </c>
      <c r="B63" s="95" t="s">
        <v>123</v>
      </c>
      <c r="C63" s="96" t="s">
        <v>555</v>
      </c>
      <c r="D63" s="96" t="s">
        <v>486</v>
      </c>
      <c r="E63" s="96" t="s">
        <v>487</v>
      </c>
      <c r="F63" s="96" t="s">
        <v>491</v>
      </c>
      <c r="G63" s="96" t="s">
        <v>494</v>
      </c>
      <c r="H63" s="12">
        <v>2.0</v>
      </c>
      <c r="J63" s="97"/>
      <c r="K63" s="94"/>
      <c r="L63" s="94"/>
      <c r="M63" s="94"/>
      <c r="N63" s="94"/>
      <c r="O63" s="94"/>
      <c r="P63" s="94"/>
      <c r="Q63" s="5"/>
    </row>
    <row r="64">
      <c r="A64" s="12">
        <v>63.0</v>
      </c>
      <c r="B64" s="95" t="s">
        <v>43</v>
      </c>
      <c r="C64" s="96" t="s">
        <v>556</v>
      </c>
      <c r="D64" s="96" t="s">
        <v>486</v>
      </c>
      <c r="E64" s="96" t="s">
        <v>487</v>
      </c>
      <c r="F64" s="96" t="s">
        <v>488</v>
      </c>
      <c r="G64" s="96" t="s">
        <v>489</v>
      </c>
      <c r="H64" s="12">
        <v>5.0</v>
      </c>
      <c r="J64" s="97"/>
      <c r="K64" s="94"/>
      <c r="L64" s="94"/>
      <c r="M64" s="94"/>
      <c r="N64" s="94"/>
      <c r="O64" s="94"/>
      <c r="P64" s="94"/>
      <c r="Q64" s="5"/>
    </row>
    <row r="65">
      <c r="A65" s="12">
        <v>64.0</v>
      </c>
      <c r="B65" s="95" t="s">
        <v>124</v>
      </c>
      <c r="C65" s="96" t="s">
        <v>557</v>
      </c>
      <c r="D65" s="96" t="s">
        <v>486</v>
      </c>
      <c r="E65" s="96" t="s">
        <v>487</v>
      </c>
      <c r="F65" s="96" t="s">
        <v>491</v>
      </c>
      <c r="G65" s="96" t="s">
        <v>492</v>
      </c>
      <c r="H65" s="12">
        <v>1.0</v>
      </c>
      <c r="J65" s="97"/>
      <c r="K65" s="94"/>
      <c r="L65" s="94"/>
      <c r="M65" s="94"/>
      <c r="N65" s="94"/>
      <c r="O65" s="94"/>
      <c r="P65" s="94"/>
      <c r="Q65" s="5"/>
    </row>
    <row r="66">
      <c r="A66" s="12">
        <v>65.0</v>
      </c>
      <c r="B66" s="95" t="s">
        <v>44</v>
      </c>
      <c r="C66" s="96" t="s">
        <v>558</v>
      </c>
      <c r="D66" s="96" t="s">
        <v>486</v>
      </c>
      <c r="E66" s="96" t="s">
        <v>487</v>
      </c>
      <c r="F66" s="96" t="s">
        <v>488</v>
      </c>
      <c r="G66" s="96" t="s">
        <v>489</v>
      </c>
      <c r="H66" s="12">
        <v>4.0</v>
      </c>
      <c r="J66" s="97"/>
      <c r="K66" s="94"/>
      <c r="L66" s="94"/>
      <c r="M66" s="94"/>
      <c r="N66" s="94"/>
      <c r="O66" s="94"/>
      <c r="P66" s="94"/>
      <c r="Q66" s="5"/>
    </row>
    <row r="67">
      <c r="A67" s="12">
        <v>66.0</v>
      </c>
      <c r="B67" s="95" t="s">
        <v>125</v>
      </c>
      <c r="C67" s="96" t="s">
        <v>559</v>
      </c>
      <c r="D67" s="96" t="s">
        <v>486</v>
      </c>
      <c r="E67" s="96" t="s">
        <v>487</v>
      </c>
      <c r="F67" s="96" t="s">
        <v>491</v>
      </c>
      <c r="G67" s="96" t="s">
        <v>494</v>
      </c>
      <c r="H67" s="12">
        <v>1.0</v>
      </c>
      <c r="J67" s="97"/>
      <c r="K67" s="94"/>
      <c r="L67" s="94"/>
      <c r="M67" s="94"/>
      <c r="N67" s="94"/>
      <c r="O67" s="94"/>
      <c r="P67" s="94"/>
      <c r="Q67" s="5"/>
    </row>
    <row r="68">
      <c r="A68" s="12">
        <v>67.0</v>
      </c>
      <c r="B68" s="95" t="s">
        <v>45</v>
      </c>
      <c r="C68" s="96" t="s">
        <v>560</v>
      </c>
      <c r="D68" s="96" t="s">
        <v>486</v>
      </c>
      <c r="E68" s="96" t="s">
        <v>487</v>
      </c>
      <c r="F68" s="96" t="s">
        <v>488</v>
      </c>
      <c r="G68" s="96" t="s">
        <v>496</v>
      </c>
      <c r="H68" s="12">
        <v>1.0</v>
      </c>
      <c r="J68" s="97"/>
      <c r="K68" s="94"/>
      <c r="L68" s="94"/>
      <c r="M68" s="94"/>
      <c r="N68" s="94"/>
      <c r="O68" s="94"/>
      <c r="P68" s="94"/>
      <c r="Q68" s="5"/>
    </row>
    <row r="69">
      <c r="A69" s="12">
        <v>68.0</v>
      </c>
      <c r="B69" s="95" t="s">
        <v>126</v>
      </c>
      <c r="C69" s="96" t="s">
        <v>561</v>
      </c>
      <c r="D69" s="96" t="s">
        <v>486</v>
      </c>
      <c r="E69" s="96" t="s">
        <v>487</v>
      </c>
      <c r="F69" s="96" t="s">
        <v>491</v>
      </c>
      <c r="G69" s="96" t="s">
        <v>492</v>
      </c>
      <c r="H69" s="12">
        <v>3.0</v>
      </c>
      <c r="J69" s="97"/>
      <c r="K69" s="94"/>
      <c r="L69" s="94"/>
      <c r="M69" s="94"/>
      <c r="N69" s="94"/>
      <c r="O69" s="94"/>
      <c r="P69" s="94"/>
      <c r="Q69" s="5"/>
    </row>
    <row r="70">
      <c r="A70" s="12">
        <v>69.0</v>
      </c>
      <c r="B70" s="95" t="s">
        <v>46</v>
      </c>
      <c r="C70" s="96" t="s">
        <v>562</v>
      </c>
      <c r="D70" s="96" t="s">
        <v>486</v>
      </c>
      <c r="E70" s="96" t="s">
        <v>487</v>
      </c>
      <c r="F70" s="96" t="s">
        <v>488</v>
      </c>
      <c r="G70" s="96" t="s">
        <v>496</v>
      </c>
      <c r="H70" s="12">
        <v>1.0</v>
      </c>
      <c r="J70" s="97"/>
      <c r="K70" s="94"/>
      <c r="L70" s="94"/>
      <c r="M70" s="94"/>
      <c r="N70" s="94"/>
      <c r="O70" s="94"/>
      <c r="P70" s="94"/>
      <c r="Q70" s="5"/>
    </row>
    <row r="71">
      <c r="A71" s="12">
        <v>70.0</v>
      </c>
      <c r="B71" s="95" t="s">
        <v>127</v>
      </c>
      <c r="C71" s="96" t="s">
        <v>563</v>
      </c>
      <c r="D71" s="96" t="s">
        <v>486</v>
      </c>
      <c r="E71" s="96" t="s">
        <v>487</v>
      </c>
      <c r="F71" s="96" t="s">
        <v>491</v>
      </c>
      <c r="G71" s="96" t="s">
        <v>492</v>
      </c>
      <c r="H71" s="12">
        <v>1.0</v>
      </c>
      <c r="J71" s="97"/>
      <c r="K71" s="94"/>
      <c r="L71" s="94"/>
      <c r="M71" s="94"/>
      <c r="N71" s="94"/>
      <c r="O71" s="94"/>
      <c r="P71" s="94"/>
      <c r="Q71" s="5"/>
    </row>
    <row r="72">
      <c r="A72" s="12">
        <v>71.0</v>
      </c>
      <c r="B72" s="95" t="s">
        <v>47</v>
      </c>
      <c r="C72" s="96" t="s">
        <v>564</v>
      </c>
      <c r="D72" s="96" t="s">
        <v>486</v>
      </c>
      <c r="E72" s="96" t="s">
        <v>487</v>
      </c>
      <c r="F72" s="96" t="s">
        <v>488</v>
      </c>
      <c r="G72" s="96" t="s">
        <v>489</v>
      </c>
      <c r="H72" s="12">
        <v>1.0</v>
      </c>
      <c r="J72" s="97"/>
      <c r="K72" s="94"/>
      <c r="L72" s="94"/>
      <c r="M72" s="94"/>
      <c r="N72" s="94"/>
      <c r="O72" s="94"/>
      <c r="P72" s="94"/>
      <c r="Q72" s="5"/>
    </row>
    <row r="73">
      <c r="A73" s="12">
        <v>72.0</v>
      </c>
      <c r="B73" s="95" t="s">
        <v>48</v>
      </c>
      <c r="C73" s="96" t="s">
        <v>565</v>
      </c>
      <c r="D73" s="96" t="s">
        <v>486</v>
      </c>
      <c r="E73" s="96" t="s">
        <v>487</v>
      </c>
      <c r="F73" s="96" t="s">
        <v>488</v>
      </c>
      <c r="G73" s="96" t="s">
        <v>489</v>
      </c>
      <c r="H73" s="12">
        <v>1.0</v>
      </c>
      <c r="J73" s="97"/>
      <c r="K73" s="94"/>
      <c r="L73" s="94"/>
      <c r="M73" s="94"/>
      <c r="N73" s="94"/>
      <c r="O73" s="94"/>
      <c r="P73" s="94"/>
      <c r="Q73" s="5"/>
    </row>
    <row r="74">
      <c r="A74" s="12">
        <v>73.0</v>
      </c>
      <c r="B74" s="95" t="s">
        <v>128</v>
      </c>
      <c r="C74" s="96" t="s">
        <v>566</v>
      </c>
      <c r="D74" s="96" t="s">
        <v>486</v>
      </c>
      <c r="E74" s="96" t="s">
        <v>487</v>
      </c>
      <c r="F74" s="96" t="s">
        <v>491</v>
      </c>
      <c r="G74" s="96" t="s">
        <v>494</v>
      </c>
      <c r="H74" s="12">
        <v>1.0</v>
      </c>
      <c r="J74" s="97"/>
      <c r="K74" s="94"/>
      <c r="L74" s="94"/>
      <c r="M74" s="94"/>
      <c r="N74" s="94"/>
      <c r="O74" s="94"/>
      <c r="P74" s="94"/>
      <c r="Q74" s="5"/>
    </row>
    <row r="75">
      <c r="A75" s="12">
        <v>74.0</v>
      </c>
      <c r="B75" s="95" t="s">
        <v>49</v>
      </c>
      <c r="C75" s="96" t="s">
        <v>567</v>
      </c>
      <c r="D75" s="96" t="s">
        <v>486</v>
      </c>
      <c r="E75" s="96" t="s">
        <v>487</v>
      </c>
      <c r="F75" s="96" t="s">
        <v>488</v>
      </c>
      <c r="G75" s="96" t="s">
        <v>489</v>
      </c>
      <c r="H75" s="12">
        <v>2.0</v>
      </c>
      <c r="J75" s="97"/>
      <c r="K75" s="94"/>
      <c r="L75" s="94"/>
      <c r="M75" s="94"/>
      <c r="N75" s="94"/>
      <c r="O75" s="94"/>
      <c r="P75" s="94"/>
      <c r="Q75" s="5"/>
    </row>
    <row r="76">
      <c r="A76" s="12">
        <v>75.0</v>
      </c>
      <c r="B76" s="95" t="s">
        <v>129</v>
      </c>
      <c r="C76" s="96" t="s">
        <v>568</v>
      </c>
      <c r="D76" s="96" t="s">
        <v>486</v>
      </c>
      <c r="E76" s="96" t="s">
        <v>487</v>
      </c>
      <c r="F76" s="96" t="s">
        <v>491</v>
      </c>
      <c r="G76" s="96" t="s">
        <v>492</v>
      </c>
      <c r="H76" s="12">
        <v>2.0</v>
      </c>
      <c r="J76" s="97"/>
      <c r="K76" s="94"/>
      <c r="L76" s="94"/>
      <c r="M76" s="94"/>
      <c r="N76" s="94"/>
      <c r="O76" s="94"/>
      <c r="P76" s="94"/>
      <c r="Q76" s="5"/>
    </row>
    <row r="77">
      <c r="A77" s="12">
        <v>76.0</v>
      </c>
      <c r="B77" s="95" t="s">
        <v>50</v>
      </c>
      <c r="C77" s="96" t="s">
        <v>569</v>
      </c>
      <c r="D77" s="96" t="s">
        <v>486</v>
      </c>
      <c r="E77" s="96" t="s">
        <v>487</v>
      </c>
      <c r="F77" s="96" t="s">
        <v>488</v>
      </c>
      <c r="G77" s="96" t="s">
        <v>496</v>
      </c>
      <c r="H77" s="12">
        <v>1.0</v>
      </c>
      <c r="J77" s="97"/>
      <c r="K77" s="94"/>
      <c r="L77" s="94"/>
      <c r="M77" s="94"/>
      <c r="N77" s="94"/>
      <c r="O77" s="94"/>
      <c r="P77" s="94"/>
      <c r="Q77" s="5"/>
    </row>
    <row r="78">
      <c r="A78" s="12">
        <v>77.0</v>
      </c>
      <c r="B78" s="95" t="s">
        <v>130</v>
      </c>
      <c r="C78" s="96" t="s">
        <v>570</v>
      </c>
      <c r="D78" s="96" t="s">
        <v>486</v>
      </c>
      <c r="E78" s="96" t="s">
        <v>487</v>
      </c>
      <c r="F78" s="96" t="s">
        <v>491</v>
      </c>
      <c r="G78" s="96" t="s">
        <v>494</v>
      </c>
      <c r="H78" s="12">
        <v>1.0</v>
      </c>
      <c r="J78" s="97"/>
      <c r="K78" s="94"/>
      <c r="L78" s="94"/>
      <c r="M78" s="94"/>
      <c r="N78" s="94"/>
      <c r="O78" s="94"/>
      <c r="P78" s="94"/>
      <c r="Q78" s="5"/>
    </row>
    <row r="79">
      <c r="A79" s="12">
        <v>78.0</v>
      </c>
      <c r="B79" s="95" t="s">
        <v>131</v>
      </c>
      <c r="C79" s="96" t="s">
        <v>571</v>
      </c>
      <c r="D79" s="96" t="s">
        <v>486</v>
      </c>
      <c r="E79" s="96" t="s">
        <v>487</v>
      </c>
      <c r="F79" s="96" t="s">
        <v>491</v>
      </c>
      <c r="G79" s="96" t="s">
        <v>492</v>
      </c>
      <c r="H79" s="12">
        <v>2.0</v>
      </c>
      <c r="J79" s="97"/>
      <c r="K79" s="94"/>
      <c r="L79" s="94"/>
      <c r="M79" s="94"/>
      <c r="N79" s="94"/>
      <c r="O79" s="94"/>
      <c r="P79" s="94"/>
      <c r="Q79" s="5"/>
    </row>
    <row r="80">
      <c r="A80" s="12">
        <v>79.0</v>
      </c>
      <c r="B80" s="95" t="s">
        <v>132</v>
      </c>
      <c r="C80" s="96" t="s">
        <v>572</v>
      </c>
      <c r="D80" s="96" t="s">
        <v>486</v>
      </c>
      <c r="E80" s="96" t="s">
        <v>487</v>
      </c>
      <c r="F80" s="96" t="s">
        <v>491</v>
      </c>
      <c r="G80" s="96" t="s">
        <v>492</v>
      </c>
      <c r="H80" s="12">
        <v>1.0</v>
      </c>
      <c r="J80" s="97"/>
      <c r="K80" s="94"/>
      <c r="L80" s="94"/>
      <c r="M80" s="94"/>
      <c r="N80" s="94"/>
      <c r="O80" s="94"/>
      <c r="P80" s="94"/>
      <c r="Q80" s="5"/>
    </row>
    <row r="81">
      <c r="A81" s="12">
        <v>80.0</v>
      </c>
      <c r="B81" s="95" t="s">
        <v>133</v>
      </c>
      <c r="C81" s="96" t="s">
        <v>573</v>
      </c>
      <c r="D81" s="96" t="s">
        <v>486</v>
      </c>
      <c r="E81" s="96" t="s">
        <v>487</v>
      </c>
      <c r="F81" s="96" t="s">
        <v>491</v>
      </c>
      <c r="G81" s="96" t="s">
        <v>492</v>
      </c>
      <c r="H81" s="12">
        <v>2.0</v>
      </c>
      <c r="J81" s="97"/>
      <c r="K81" s="94"/>
      <c r="L81" s="94"/>
      <c r="M81" s="94"/>
      <c r="N81" s="94"/>
      <c r="O81" s="94"/>
      <c r="P81" s="94"/>
      <c r="Q81" s="5"/>
    </row>
    <row r="82">
      <c r="A82" s="12">
        <v>81.0</v>
      </c>
      <c r="B82" s="95" t="s">
        <v>51</v>
      </c>
      <c r="C82" s="96" t="s">
        <v>574</v>
      </c>
      <c r="D82" s="96" t="s">
        <v>486</v>
      </c>
      <c r="E82" s="96" t="s">
        <v>487</v>
      </c>
      <c r="F82" s="96" t="s">
        <v>488</v>
      </c>
      <c r="G82" s="96" t="s">
        <v>489</v>
      </c>
      <c r="H82" s="12">
        <v>2.0</v>
      </c>
      <c r="J82" s="97"/>
      <c r="K82" s="94"/>
      <c r="L82" s="94"/>
      <c r="M82" s="94"/>
      <c r="N82" s="94"/>
      <c r="O82" s="94"/>
      <c r="P82" s="94"/>
      <c r="Q82" s="5"/>
    </row>
    <row r="83">
      <c r="A83" s="12">
        <v>82.0</v>
      </c>
      <c r="B83" s="95" t="s">
        <v>52</v>
      </c>
      <c r="C83" s="96" t="s">
        <v>575</v>
      </c>
      <c r="D83" s="96" t="s">
        <v>486</v>
      </c>
      <c r="E83" s="96" t="s">
        <v>487</v>
      </c>
      <c r="F83" s="96" t="s">
        <v>488</v>
      </c>
      <c r="G83" s="96" t="s">
        <v>489</v>
      </c>
      <c r="H83" s="12">
        <v>1.0</v>
      </c>
      <c r="J83" s="97"/>
      <c r="K83" s="94"/>
      <c r="L83" s="94"/>
      <c r="M83" s="94"/>
      <c r="N83" s="94"/>
      <c r="O83" s="94"/>
      <c r="P83" s="94"/>
      <c r="Q83" s="5"/>
    </row>
    <row r="84">
      <c r="A84" s="12">
        <v>83.0</v>
      </c>
      <c r="B84" s="95" t="s">
        <v>134</v>
      </c>
      <c r="C84" s="96" t="s">
        <v>576</v>
      </c>
      <c r="D84" s="96" t="s">
        <v>486</v>
      </c>
      <c r="E84" s="96" t="s">
        <v>487</v>
      </c>
      <c r="F84" s="96" t="s">
        <v>491</v>
      </c>
      <c r="G84" s="96" t="s">
        <v>494</v>
      </c>
      <c r="H84" s="12">
        <v>2.0</v>
      </c>
      <c r="J84" s="97"/>
      <c r="K84" s="94"/>
      <c r="L84" s="94"/>
      <c r="M84" s="94"/>
      <c r="N84" s="94"/>
      <c r="O84" s="94"/>
      <c r="P84" s="94"/>
      <c r="Q84" s="5"/>
    </row>
    <row r="85">
      <c r="A85" s="12">
        <v>84.0</v>
      </c>
      <c r="B85" s="95" t="s">
        <v>135</v>
      </c>
      <c r="C85" s="96" t="s">
        <v>577</v>
      </c>
      <c r="D85" s="96" t="s">
        <v>486</v>
      </c>
      <c r="E85" s="96" t="s">
        <v>487</v>
      </c>
      <c r="F85" s="96" t="s">
        <v>491</v>
      </c>
      <c r="G85" s="96" t="s">
        <v>494</v>
      </c>
      <c r="H85" s="12">
        <v>5.0</v>
      </c>
      <c r="J85" s="97"/>
      <c r="K85" s="94"/>
      <c r="L85" s="94"/>
      <c r="M85" s="94"/>
      <c r="N85" s="94"/>
      <c r="O85" s="94"/>
      <c r="P85" s="94"/>
      <c r="Q85" s="5"/>
    </row>
    <row r="86">
      <c r="A86" s="12">
        <v>85.0</v>
      </c>
      <c r="B86" s="95" t="s">
        <v>53</v>
      </c>
      <c r="C86" s="96" t="s">
        <v>578</v>
      </c>
      <c r="D86" s="96" t="s">
        <v>486</v>
      </c>
      <c r="E86" s="96" t="s">
        <v>487</v>
      </c>
      <c r="F86" s="96" t="s">
        <v>488</v>
      </c>
      <c r="G86" s="96" t="s">
        <v>496</v>
      </c>
      <c r="H86" s="12">
        <v>1.0</v>
      </c>
      <c r="J86" s="97"/>
      <c r="K86" s="94"/>
      <c r="L86" s="94"/>
      <c r="M86" s="94"/>
      <c r="N86" s="94"/>
      <c r="O86" s="94"/>
      <c r="P86" s="94"/>
      <c r="Q86" s="5"/>
    </row>
    <row r="87">
      <c r="A87" s="12">
        <v>86.0</v>
      </c>
      <c r="B87" s="95" t="s">
        <v>54</v>
      </c>
      <c r="C87" s="96" t="s">
        <v>579</v>
      </c>
      <c r="D87" s="96" t="s">
        <v>486</v>
      </c>
      <c r="E87" s="96" t="s">
        <v>487</v>
      </c>
      <c r="F87" s="96" t="s">
        <v>488</v>
      </c>
      <c r="G87" s="96" t="s">
        <v>496</v>
      </c>
      <c r="H87" s="12">
        <v>1.0</v>
      </c>
      <c r="J87" s="97"/>
      <c r="K87" s="94"/>
      <c r="L87" s="94"/>
      <c r="M87" s="94"/>
      <c r="N87" s="94"/>
      <c r="O87" s="94"/>
      <c r="P87" s="94"/>
      <c r="Q87" s="5"/>
    </row>
    <row r="88">
      <c r="A88" s="12">
        <v>87.0</v>
      </c>
      <c r="B88" s="95" t="s">
        <v>136</v>
      </c>
      <c r="C88" s="96" t="s">
        <v>580</v>
      </c>
      <c r="D88" s="96" t="s">
        <v>486</v>
      </c>
      <c r="E88" s="96" t="s">
        <v>487</v>
      </c>
      <c r="F88" s="96" t="s">
        <v>491</v>
      </c>
      <c r="G88" s="96" t="s">
        <v>494</v>
      </c>
      <c r="H88" s="12">
        <v>1.0</v>
      </c>
      <c r="J88" s="97"/>
      <c r="K88" s="94"/>
      <c r="L88" s="94"/>
      <c r="M88" s="94"/>
      <c r="N88" s="94"/>
      <c r="O88" s="94"/>
      <c r="P88" s="94"/>
      <c r="Q88" s="5"/>
    </row>
    <row r="89">
      <c r="A89" s="12">
        <v>88.0</v>
      </c>
      <c r="B89" s="95" t="s">
        <v>55</v>
      </c>
      <c r="C89" s="96" t="s">
        <v>581</v>
      </c>
      <c r="D89" s="96" t="s">
        <v>486</v>
      </c>
      <c r="E89" s="96" t="s">
        <v>487</v>
      </c>
      <c r="F89" s="96" t="s">
        <v>488</v>
      </c>
      <c r="G89" s="96" t="s">
        <v>489</v>
      </c>
      <c r="H89" s="12">
        <v>1.0</v>
      </c>
      <c r="J89" s="97"/>
      <c r="K89" s="94"/>
      <c r="L89" s="94"/>
      <c r="M89" s="94"/>
      <c r="N89" s="94"/>
      <c r="O89" s="94"/>
      <c r="P89" s="94"/>
      <c r="Q89" s="5"/>
    </row>
    <row r="90">
      <c r="A90" s="12">
        <v>89.0</v>
      </c>
      <c r="B90" s="95" t="s">
        <v>56</v>
      </c>
      <c r="C90" s="96" t="s">
        <v>582</v>
      </c>
      <c r="D90" s="96" t="s">
        <v>486</v>
      </c>
      <c r="E90" s="96" t="s">
        <v>487</v>
      </c>
      <c r="F90" s="96" t="s">
        <v>488</v>
      </c>
      <c r="G90" s="96" t="s">
        <v>496</v>
      </c>
      <c r="H90" s="12">
        <v>1.0</v>
      </c>
      <c r="J90" s="97"/>
      <c r="K90" s="94"/>
      <c r="L90" s="94"/>
      <c r="M90" s="94"/>
      <c r="N90" s="94"/>
      <c r="O90" s="94"/>
      <c r="P90" s="94"/>
      <c r="Q90" s="5"/>
    </row>
    <row r="91">
      <c r="A91" s="12">
        <v>90.0</v>
      </c>
      <c r="B91" s="95" t="s">
        <v>137</v>
      </c>
      <c r="C91" s="96" t="s">
        <v>583</v>
      </c>
      <c r="D91" s="96" t="s">
        <v>486</v>
      </c>
      <c r="E91" s="96" t="s">
        <v>487</v>
      </c>
      <c r="F91" s="96" t="s">
        <v>491</v>
      </c>
      <c r="G91" s="96" t="s">
        <v>494</v>
      </c>
      <c r="H91" s="12">
        <v>1.0</v>
      </c>
      <c r="J91" s="97"/>
      <c r="K91" s="94"/>
      <c r="L91" s="94"/>
      <c r="M91" s="94"/>
      <c r="N91" s="94"/>
      <c r="O91" s="94"/>
      <c r="P91" s="94"/>
      <c r="Q91" s="5"/>
    </row>
    <row r="92">
      <c r="A92" s="12">
        <v>91.0</v>
      </c>
      <c r="B92" s="95" t="s">
        <v>138</v>
      </c>
      <c r="C92" s="96" t="s">
        <v>584</v>
      </c>
      <c r="D92" s="96" t="s">
        <v>486</v>
      </c>
      <c r="E92" s="96" t="s">
        <v>487</v>
      </c>
      <c r="F92" s="96" t="s">
        <v>491</v>
      </c>
      <c r="G92" s="96" t="s">
        <v>494</v>
      </c>
      <c r="H92" s="12">
        <v>1.0</v>
      </c>
      <c r="J92" s="97"/>
      <c r="K92" s="94"/>
      <c r="L92" s="94"/>
      <c r="M92" s="94"/>
      <c r="N92" s="94"/>
      <c r="O92" s="94"/>
      <c r="P92" s="94"/>
      <c r="Q92" s="5"/>
    </row>
    <row r="93">
      <c r="A93" s="12">
        <v>92.0</v>
      </c>
      <c r="B93" s="95" t="s">
        <v>57</v>
      </c>
      <c r="C93" s="96" t="s">
        <v>585</v>
      </c>
      <c r="D93" s="96" t="s">
        <v>486</v>
      </c>
      <c r="E93" s="96" t="s">
        <v>487</v>
      </c>
      <c r="F93" s="96" t="s">
        <v>488</v>
      </c>
      <c r="G93" s="96" t="s">
        <v>489</v>
      </c>
      <c r="H93" s="12">
        <v>3.0</v>
      </c>
      <c r="J93" s="97"/>
      <c r="K93" s="94"/>
      <c r="L93" s="94"/>
      <c r="M93" s="94"/>
      <c r="N93" s="94"/>
      <c r="O93" s="94"/>
      <c r="P93" s="94"/>
      <c r="Q93" s="5"/>
    </row>
    <row r="94">
      <c r="A94" s="12">
        <v>93.0</v>
      </c>
      <c r="B94" s="95" t="s">
        <v>58</v>
      </c>
      <c r="C94" s="96" t="s">
        <v>586</v>
      </c>
      <c r="D94" s="96" t="s">
        <v>486</v>
      </c>
      <c r="E94" s="96" t="s">
        <v>487</v>
      </c>
      <c r="F94" s="96" t="s">
        <v>488</v>
      </c>
      <c r="G94" s="96" t="s">
        <v>489</v>
      </c>
      <c r="H94" s="12">
        <v>1.0</v>
      </c>
      <c r="J94" s="97"/>
      <c r="K94" s="94"/>
      <c r="L94" s="94"/>
      <c r="M94" s="94"/>
      <c r="N94" s="94"/>
      <c r="O94" s="94"/>
      <c r="P94" s="94"/>
      <c r="Q94" s="5"/>
    </row>
    <row r="95">
      <c r="A95" s="12">
        <v>94.0</v>
      </c>
      <c r="B95" s="95" t="s">
        <v>139</v>
      </c>
      <c r="C95" s="96" t="s">
        <v>587</v>
      </c>
      <c r="D95" s="96" t="s">
        <v>486</v>
      </c>
      <c r="E95" s="96" t="s">
        <v>487</v>
      </c>
      <c r="F95" s="96" t="s">
        <v>491</v>
      </c>
      <c r="G95" s="96" t="s">
        <v>492</v>
      </c>
      <c r="H95" s="12">
        <v>2.0</v>
      </c>
      <c r="J95" s="97"/>
      <c r="K95" s="94"/>
      <c r="L95" s="94"/>
      <c r="M95" s="94"/>
      <c r="N95" s="94"/>
      <c r="O95" s="94"/>
      <c r="P95" s="94"/>
      <c r="Q95" s="5"/>
    </row>
    <row r="96">
      <c r="A96" s="12">
        <v>95.0</v>
      </c>
      <c r="B96" s="95" t="s">
        <v>140</v>
      </c>
      <c r="C96" s="96" t="s">
        <v>588</v>
      </c>
      <c r="D96" s="96" t="s">
        <v>486</v>
      </c>
      <c r="E96" s="96" t="s">
        <v>487</v>
      </c>
      <c r="F96" s="96" t="s">
        <v>491</v>
      </c>
      <c r="G96" s="96" t="s">
        <v>494</v>
      </c>
      <c r="H96" s="12">
        <v>1.0</v>
      </c>
      <c r="J96" s="97"/>
      <c r="K96" s="94"/>
      <c r="L96" s="94"/>
      <c r="M96" s="94"/>
      <c r="N96" s="94"/>
      <c r="O96" s="94"/>
      <c r="P96" s="94"/>
      <c r="Q96" s="5"/>
    </row>
    <row r="97">
      <c r="A97" s="12">
        <v>96.0</v>
      </c>
      <c r="B97" s="95" t="s">
        <v>141</v>
      </c>
      <c r="C97" s="96" t="s">
        <v>589</v>
      </c>
      <c r="D97" s="96" t="s">
        <v>486</v>
      </c>
      <c r="E97" s="96" t="s">
        <v>487</v>
      </c>
      <c r="F97" s="96" t="s">
        <v>491</v>
      </c>
      <c r="G97" s="96" t="s">
        <v>492</v>
      </c>
      <c r="H97" s="12">
        <v>1.0</v>
      </c>
      <c r="J97" s="97"/>
      <c r="K97" s="94"/>
      <c r="L97" s="94"/>
      <c r="M97" s="94"/>
      <c r="N97" s="94"/>
      <c r="O97" s="94"/>
      <c r="P97" s="94"/>
      <c r="Q97" s="5"/>
    </row>
    <row r="98">
      <c r="A98" s="12">
        <v>97.0</v>
      </c>
      <c r="B98" s="95" t="s">
        <v>59</v>
      </c>
      <c r="C98" s="96" t="s">
        <v>590</v>
      </c>
      <c r="D98" s="96" t="s">
        <v>486</v>
      </c>
      <c r="E98" s="96" t="s">
        <v>487</v>
      </c>
      <c r="F98" s="96" t="s">
        <v>488</v>
      </c>
      <c r="G98" s="96" t="s">
        <v>496</v>
      </c>
      <c r="H98" s="12">
        <v>4.0</v>
      </c>
      <c r="J98" s="97"/>
      <c r="K98" s="94"/>
      <c r="L98" s="94"/>
      <c r="M98" s="94"/>
      <c r="N98" s="94"/>
      <c r="O98" s="94"/>
      <c r="P98" s="94"/>
      <c r="Q98" s="5"/>
    </row>
    <row r="99">
      <c r="A99" s="12">
        <v>98.0</v>
      </c>
      <c r="B99" s="95" t="s">
        <v>142</v>
      </c>
      <c r="C99" s="96" t="s">
        <v>591</v>
      </c>
      <c r="D99" s="96" t="s">
        <v>486</v>
      </c>
      <c r="E99" s="96" t="s">
        <v>487</v>
      </c>
      <c r="F99" s="96" t="s">
        <v>491</v>
      </c>
      <c r="G99" s="96" t="s">
        <v>492</v>
      </c>
      <c r="H99" s="12">
        <v>3.0</v>
      </c>
      <c r="J99" s="97"/>
      <c r="K99" s="94"/>
      <c r="L99" s="94"/>
      <c r="M99" s="94"/>
      <c r="N99" s="94"/>
      <c r="O99" s="94"/>
      <c r="P99" s="94"/>
      <c r="Q99" s="5"/>
    </row>
    <row r="100">
      <c r="A100" s="12">
        <v>99.0</v>
      </c>
      <c r="B100" s="95" t="s">
        <v>60</v>
      </c>
      <c r="C100" s="96" t="s">
        <v>592</v>
      </c>
      <c r="D100" s="96" t="s">
        <v>486</v>
      </c>
      <c r="E100" s="96" t="s">
        <v>487</v>
      </c>
      <c r="F100" s="96" t="s">
        <v>488</v>
      </c>
      <c r="G100" s="96" t="s">
        <v>496</v>
      </c>
      <c r="H100" s="12">
        <v>1.0</v>
      </c>
      <c r="J100" s="97"/>
      <c r="K100" s="94"/>
      <c r="L100" s="94"/>
      <c r="M100" s="94"/>
      <c r="N100" s="94"/>
      <c r="O100" s="94"/>
      <c r="P100" s="94"/>
      <c r="Q100" s="5"/>
    </row>
    <row r="101">
      <c r="A101" s="12">
        <v>100.0</v>
      </c>
      <c r="B101" s="95" t="s">
        <v>143</v>
      </c>
      <c r="C101" s="96" t="s">
        <v>593</v>
      </c>
      <c r="D101" s="96" t="s">
        <v>486</v>
      </c>
      <c r="E101" s="96" t="s">
        <v>487</v>
      </c>
      <c r="F101" s="96" t="s">
        <v>491</v>
      </c>
      <c r="G101" s="96" t="s">
        <v>492</v>
      </c>
      <c r="H101" s="12">
        <v>1.0</v>
      </c>
      <c r="J101" s="97"/>
      <c r="K101" s="94"/>
      <c r="L101" s="94"/>
      <c r="M101" s="94"/>
      <c r="N101" s="94"/>
      <c r="O101" s="94"/>
      <c r="P101" s="94"/>
      <c r="Q101" s="5"/>
    </row>
    <row r="102">
      <c r="A102" s="12">
        <v>101.0</v>
      </c>
      <c r="B102" s="95" t="s">
        <v>61</v>
      </c>
      <c r="C102" s="96" t="s">
        <v>594</v>
      </c>
      <c r="D102" s="96" t="s">
        <v>486</v>
      </c>
      <c r="E102" s="96" t="s">
        <v>487</v>
      </c>
      <c r="F102" s="96" t="s">
        <v>488</v>
      </c>
      <c r="G102" s="96" t="s">
        <v>489</v>
      </c>
      <c r="H102" s="12">
        <v>1.0</v>
      </c>
      <c r="J102" s="97"/>
      <c r="K102" s="94"/>
      <c r="L102" s="94"/>
      <c r="M102" s="94"/>
      <c r="N102" s="94"/>
      <c r="O102" s="94"/>
      <c r="P102" s="94"/>
      <c r="Q102" s="5"/>
    </row>
    <row r="103">
      <c r="A103" s="12">
        <v>102.0</v>
      </c>
      <c r="B103" s="95" t="s">
        <v>62</v>
      </c>
      <c r="C103" s="96" t="s">
        <v>595</v>
      </c>
      <c r="D103" s="96" t="s">
        <v>486</v>
      </c>
      <c r="E103" s="96" t="s">
        <v>487</v>
      </c>
      <c r="F103" s="96" t="s">
        <v>488</v>
      </c>
      <c r="G103" s="96" t="s">
        <v>489</v>
      </c>
      <c r="H103" s="12">
        <v>2.0</v>
      </c>
      <c r="J103" s="97"/>
      <c r="K103" s="94"/>
      <c r="L103" s="94"/>
      <c r="M103" s="94"/>
      <c r="N103" s="94"/>
      <c r="O103" s="94"/>
      <c r="P103" s="94"/>
      <c r="Q103" s="5"/>
    </row>
    <row r="104">
      <c r="A104" s="12">
        <v>103.0</v>
      </c>
      <c r="B104" s="95" t="s">
        <v>144</v>
      </c>
      <c r="C104" s="96" t="s">
        <v>596</v>
      </c>
      <c r="D104" s="96" t="s">
        <v>486</v>
      </c>
      <c r="E104" s="96" t="s">
        <v>487</v>
      </c>
      <c r="F104" s="96" t="s">
        <v>491</v>
      </c>
      <c r="G104" s="96" t="s">
        <v>494</v>
      </c>
      <c r="H104" s="12">
        <v>1.0</v>
      </c>
      <c r="J104" s="97"/>
      <c r="K104" s="94"/>
      <c r="L104" s="94"/>
      <c r="M104" s="94"/>
      <c r="N104" s="94"/>
      <c r="O104" s="94"/>
      <c r="P104" s="94"/>
      <c r="Q104" s="5"/>
    </row>
    <row r="105">
      <c r="A105" s="12">
        <v>104.0</v>
      </c>
      <c r="B105" s="95" t="s">
        <v>63</v>
      </c>
      <c r="C105" s="96" t="s">
        <v>597</v>
      </c>
      <c r="D105" s="96" t="s">
        <v>486</v>
      </c>
      <c r="E105" s="96" t="s">
        <v>487</v>
      </c>
      <c r="F105" s="96" t="s">
        <v>488</v>
      </c>
      <c r="G105" s="96" t="s">
        <v>489</v>
      </c>
      <c r="H105" s="12">
        <v>2.0</v>
      </c>
      <c r="J105" s="97"/>
      <c r="K105" s="94"/>
      <c r="L105" s="94"/>
      <c r="M105" s="94"/>
      <c r="N105" s="94"/>
      <c r="O105" s="94"/>
      <c r="P105" s="94"/>
      <c r="Q105" s="5"/>
    </row>
    <row r="106">
      <c r="A106" s="12">
        <v>105.0</v>
      </c>
      <c r="B106" s="95" t="s">
        <v>145</v>
      </c>
      <c r="C106" s="96" t="s">
        <v>598</v>
      </c>
      <c r="D106" s="96" t="s">
        <v>486</v>
      </c>
      <c r="E106" s="96" t="s">
        <v>487</v>
      </c>
      <c r="F106" s="96" t="s">
        <v>491</v>
      </c>
      <c r="G106" s="96" t="s">
        <v>492</v>
      </c>
      <c r="H106" s="12">
        <v>1.0</v>
      </c>
      <c r="J106" s="97"/>
      <c r="K106" s="94"/>
      <c r="L106" s="94"/>
      <c r="M106" s="94"/>
      <c r="N106" s="94"/>
      <c r="O106" s="94"/>
      <c r="P106" s="94"/>
      <c r="Q106" s="5"/>
    </row>
    <row r="107">
      <c r="A107" s="12">
        <v>106.0</v>
      </c>
      <c r="B107" s="95" t="s">
        <v>64</v>
      </c>
      <c r="C107" s="96" t="s">
        <v>599</v>
      </c>
      <c r="D107" s="96" t="s">
        <v>486</v>
      </c>
      <c r="E107" s="96" t="s">
        <v>487</v>
      </c>
      <c r="F107" s="96" t="s">
        <v>488</v>
      </c>
      <c r="G107" s="96" t="s">
        <v>489</v>
      </c>
      <c r="H107" s="12">
        <v>3.0</v>
      </c>
      <c r="J107" s="97"/>
      <c r="K107" s="94"/>
      <c r="L107" s="94"/>
      <c r="M107" s="94"/>
      <c r="N107" s="94"/>
      <c r="O107" s="94"/>
      <c r="P107" s="94"/>
      <c r="Q107" s="5"/>
    </row>
    <row r="108">
      <c r="A108" s="12">
        <v>107.0</v>
      </c>
      <c r="B108" s="95" t="s">
        <v>146</v>
      </c>
      <c r="C108" s="96" t="s">
        <v>600</v>
      </c>
      <c r="D108" s="96" t="s">
        <v>486</v>
      </c>
      <c r="E108" s="96" t="s">
        <v>487</v>
      </c>
      <c r="F108" s="96" t="s">
        <v>491</v>
      </c>
      <c r="G108" s="96" t="s">
        <v>494</v>
      </c>
      <c r="H108" s="12">
        <v>1.0</v>
      </c>
      <c r="J108" s="97"/>
      <c r="K108" s="94"/>
      <c r="L108" s="94"/>
      <c r="M108" s="94"/>
      <c r="N108" s="94"/>
      <c r="O108" s="94"/>
      <c r="P108" s="94"/>
      <c r="Q108" s="5"/>
    </row>
    <row r="109">
      <c r="A109" s="12">
        <v>108.0</v>
      </c>
      <c r="B109" s="95" t="s">
        <v>147</v>
      </c>
      <c r="C109" s="96" t="s">
        <v>601</v>
      </c>
      <c r="D109" s="96" t="s">
        <v>486</v>
      </c>
      <c r="E109" s="96" t="s">
        <v>487</v>
      </c>
      <c r="F109" s="96" t="s">
        <v>491</v>
      </c>
      <c r="G109" s="96" t="s">
        <v>494</v>
      </c>
      <c r="H109" s="12">
        <v>1.0</v>
      </c>
      <c r="J109" s="97"/>
      <c r="K109" s="94"/>
      <c r="L109" s="94"/>
      <c r="M109" s="94"/>
      <c r="N109" s="94"/>
      <c r="O109" s="94"/>
      <c r="P109" s="94"/>
      <c r="Q109" s="5"/>
    </row>
    <row r="110">
      <c r="A110" s="12">
        <v>109.0</v>
      </c>
      <c r="B110" s="95" t="s">
        <v>65</v>
      </c>
      <c r="C110" s="96" t="s">
        <v>602</v>
      </c>
      <c r="D110" s="96" t="s">
        <v>486</v>
      </c>
      <c r="E110" s="96" t="s">
        <v>487</v>
      </c>
      <c r="F110" s="96" t="s">
        <v>488</v>
      </c>
      <c r="G110" s="96" t="s">
        <v>489</v>
      </c>
      <c r="H110" s="12">
        <v>1.0</v>
      </c>
      <c r="J110" s="97"/>
      <c r="K110" s="94"/>
      <c r="L110" s="94"/>
      <c r="M110" s="94"/>
      <c r="N110" s="94"/>
      <c r="O110" s="94"/>
      <c r="P110" s="94"/>
      <c r="Q110" s="5"/>
    </row>
    <row r="111">
      <c r="A111" s="12">
        <v>110.0</v>
      </c>
      <c r="B111" s="95" t="s">
        <v>66</v>
      </c>
      <c r="C111" s="96" t="s">
        <v>603</v>
      </c>
      <c r="D111" s="96" t="s">
        <v>486</v>
      </c>
      <c r="E111" s="96" t="s">
        <v>487</v>
      </c>
      <c r="F111" s="96" t="s">
        <v>488</v>
      </c>
      <c r="G111" s="96" t="s">
        <v>496</v>
      </c>
      <c r="H111" s="12">
        <v>1.0</v>
      </c>
      <c r="J111" s="97"/>
      <c r="K111" s="94"/>
      <c r="L111" s="94"/>
      <c r="M111" s="94"/>
      <c r="N111" s="94"/>
      <c r="O111" s="94"/>
      <c r="P111" s="94"/>
      <c r="Q111" s="5"/>
    </row>
    <row r="112">
      <c r="A112" s="12">
        <v>111.0</v>
      </c>
      <c r="B112" s="95" t="s">
        <v>67</v>
      </c>
      <c r="C112" s="96" t="s">
        <v>604</v>
      </c>
      <c r="D112" s="96" t="s">
        <v>486</v>
      </c>
      <c r="E112" s="96" t="s">
        <v>487</v>
      </c>
      <c r="F112" s="96" t="s">
        <v>488</v>
      </c>
      <c r="G112" s="96" t="s">
        <v>496</v>
      </c>
      <c r="H112" s="12">
        <v>2.0</v>
      </c>
      <c r="J112" s="97"/>
      <c r="K112" s="94"/>
      <c r="L112" s="94"/>
      <c r="M112" s="94"/>
      <c r="N112" s="94"/>
      <c r="O112" s="94"/>
      <c r="P112" s="94"/>
      <c r="Q112" s="5"/>
    </row>
    <row r="113">
      <c r="A113" s="12">
        <v>112.0</v>
      </c>
      <c r="B113" s="95" t="s">
        <v>148</v>
      </c>
      <c r="C113" s="96" t="s">
        <v>605</v>
      </c>
      <c r="D113" s="96" t="s">
        <v>486</v>
      </c>
      <c r="E113" s="96" t="s">
        <v>487</v>
      </c>
      <c r="F113" s="96" t="s">
        <v>491</v>
      </c>
      <c r="G113" s="96" t="s">
        <v>494</v>
      </c>
      <c r="H113" s="12">
        <v>1.0</v>
      </c>
      <c r="J113" s="97"/>
      <c r="K113" s="94"/>
      <c r="L113" s="94"/>
      <c r="M113" s="94"/>
      <c r="N113" s="94"/>
      <c r="O113" s="94"/>
      <c r="P113" s="94"/>
      <c r="Q113" s="5"/>
    </row>
    <row r="114">
      <c r="A114" s="12">
        <v>113.0</v>
      </c>
      <c r="B114" s="95" t="s">
        <v>68</v>
      </c>
      <c r="C114" s="96" t="s">
        <v>606</v>
      </c>
      <c r="D114" s="96" t="s">
        <v>486</v>
      </c>
      <c r="E114" s="96" t="s">
        <v>487</v>
      </c>
      <c r="F114" s="96" t="s">
        <v>488</v>
      </c>
      <c r="G114" s="96" t="s">
        <v>496</v>
      </c>
      <c r="H114" s="12">
        <v>1.0</v>
      </c>
      <c r="J114" s="97"/>
      <c r="K114" s="94"/>
      <c r="L114" s="94"/>
      <c r="M114" s="94"/>
      <c r="N114" s="94"/>
      <c r="O114" s="94"/>
      <c r="P114" s="94"/>
      <c r="Q114" s="5"/>
    </row>
    <row r="115">
      <c r="A115" s="12">
        <v>114.0</v>
      </c>
      <c r="B115" s="95" t="s">
        <v>149</v>
      </c>
      <c r="C115" s="96" t="s">
        <v>607</v>
      </c>
      <c r="D115" s="96" t="s">
        <v>486</v>
      </c>
      <c r="E115" s="96" t="s">
        <v>487</v>
      </c>
      <c r="F115" s="96" t="s">
        <v>491</v>
      </c>
      <c r="G115" s="96" t="s">
        <v>492</v>
      </c>
      <c r="H115" s="12">
        <v>1.0</v>
      </c>
      <c r="J115" s="97"/>
      <c r="K115" s="94"/>
      <c r="L115" s="94"/>
      <c r="M115" s="94"/>
      <c r="N115" s="94"/>
      <c r="O115" s="94"/>
      <c r="P115" s="94"/>
      <c r="Q115" s="5"/>
    </row>
    <row r="116">
      <c r="A116" s="12">
        <v>115.0</v>
      </c>
      <c r="B116" s="95" t="s">
        <v>69</v>
      </c>
      <c r="C116" s="96" t="s">
        <v>608</v>
      </c>
      <c r="D116" s="96" t="s">
        <v>486</v>
      </c>
      <c r="E116" s="96" t="s">
        <v>487</v>
      </c>
      <c r="F116" s="96" t="s">
        <v>488</v>
      </c>
      <c r="G116" s="96" t="s">
        <v>496</v>
      </c>
      <c r="H116" s="12">
        <v>1.0</v>
      </c>
      <c r="J116" s="97"/>
      <c r="K116" s="94"/>
      <c r="L116" s="94"/>
      <c r="M116" s="94"/>
      <c r="N116" s="94"/>
      <c r="O116" s="94"/>
      <c r="P116" s="94"/>
      <c r="Q116" s="5"/>
    </row>
    <row r="117">
      <c r="A117" s="12">
        <v>116.0</v>
      </c>
      <c r="B117" s="95" t="s">
        <v>150</v>
      </c>
      <c r="C117" s="96" t="s">
        <v>609</v>
      </c>
      <c r="D117" s="96" t="s">
        <v>486</v>
      </c>
      <c r="E117" s="96" t="s">
        <v>487</v>
      </c>
      <c r="F117" s="96" t="s">
        <v>491</v>
      </c>
      <c r="G117" s="96" t="s">
        <v>492</v>
      </c>
      <c r="H117" s="12">
        <v>1.0</v>
      </c>
      <c r="J117" s="97"/>
      <c r="K117" s="94"/>
      <c r="L117" s="94"/>
      <c r="M117" s="94"/>
      <c r="N117" s="94"/>
      <c r="O117" s="94"/>
      <c r="P117" s="94"/>
      <c r="Q117" s="5"/>
    </row>
    <row r="118">
      <c r="A118" s="12">
        <v>117.0</v>
      </c>
      <c r="B118" s="95" t="s">
        <v>70</v>
      </c>
      <c r="C118" s="96" t="s">
        <v>610</v>
      </c>
      <c r="D118" s="96" t="s">
        <v>486</v>
      </c>
      <c r="E118" s="96" t="s">
        <v>487</v>
      </c>
      <c r="F118" s="96" t="s">
        <v>488</v>
      </c>
      <c r="G118" s="96" t="s">
        <v>496</v>
      </c>
      <c r="H118" s="12">
        <v>1.0</v>
      </c>
      <c r="J118" s="97"/>
      <c r="K118" s="94"/>
      <c r="L118" s="94"/>
      <c r="M118" s="94"/>
      <c r="N118" s="94"/>
      <c r="O118" s="94"/>
      <c r="P118" s="94"/>
      <c r="Q118" s="5"/>
    </row>
    <row r="119">
      <c r="A119" s="12">
        <v>118.0</v>
      </c>
      <c r="B119" s="95" t="s">
        <v>151</v>
      </c>
      <c r="C119" s="96" t="s">
        <v>611</v>
      </c>
      <c r="D119" s="96" t="s">
        <v>486</v>
      </c>
      <c r="E119" s="96" t="s">
        <v>487</v>
      </c>
      <c r="F119" s="96" t="s">
        <v>491</v>
      </c>
      <c r="G119" s="96" t="s">
        <v>492</v>
      </c>
      <c r="H119" s="12">
        <v>1.0</v>
      </c>
      <c r="J119" s="97"/>
      <c r="K119" s="94"/>
      <c r="L119" s="94"/>
      <c r="M119" s="94"/>
      <c r="N119" s="94"/>
      <c r="O119" s="94"/>
      <c r="P119" s="94"/>
      <c r="Q119" s="5"/>
    </row>
    <row r="120">
      <c r="A120" s="12">
        <v>119.0</v>
      </c>
      <c r="B120" s="95" t="s">
        <v>152</v>
      </c>
      <c r="C120" s="96" t="s">
        <v>612</v>
      </c>
      <c r="D120" s="96" t="s">
        <v>486</v>
      </c>
      <c r="E120" s="96" t="s">
        <v>487</v>
      </c>
      <c r="F120" s="96" t="s">
        <v>491</v>
      </c>
      <c r="G120" s="96" t="s">
        <v>494</v>
      </c>
      <c r="H120" s="12">
        <v>1.0</v>
      </c>
      <c r="J120" s="97"/>
      <c r="K120" s="94"/>
      <c r="L120" s="94"/>
      <c r="M120" s="94"/>
      <c r="N120" s="94"/>
      <c r="O120" s="94"/>
      <c r="P120" s="94"/>
      <c r="Q120" s="5"/>
    </row>
    <row r="121">
      <c r="A121" s="12">
        <v>120.0</v>
      </c>
      <c r="B121" s="95" t="s">
        <v>71</v>
      </c>
      <c r="C121" s="96" t="s">
        <v>613</v>
      </c>
      <c r="D121" s="96" t="s">
        <v>486</v>
      </c>
      <c r="E121" s="96" t="s">
        <v>487</v>
      </c>
      <c r="F121" s="96" t="s">
        <v>488</v>
      </c>
      <c r="G121" s="96" t="s">
        <v>496</v>
      </c>
      <c r="H121" s="12">
        <v>1.0</v>
      </c>
      <c r="J121" s="97"/>
      <c r="K121" s="94"/>
      <c r="L121" s="94"/>
      <c r="M121" s="94"/>
      <c r="N121" s="94"/>
      <c r="O121" s="94"/>
      <c r="P121" s="94"/>
      <c r="Q121" s="5"/>
    </row>
    <row r="122">
      <c r="A122" s="12">
        <v>121.0</v>
      </c>
      <c r="B122" s="95" t="s">
        <v>72</v>
      </c>
      <c r="C122" s="96" t="s">
        <v>614</v>
      </c>
      <c r="D122" s="96" t="s">
        <v>486</v>
      </c>
      <c r="E122" s="96" t="s">
        <v>487</v>
      </c>
      <c r="F122" s="96" t="s">
        <v>488</v>
      </c>
      <c r="G122" s="96" t="s">
        <v>489</v>
      </c>
      <c r="H122" s="12">
        <v>5.0</v>
      </c>
      <c r="J122" s="97"/>
      <c r="K122" s="94"/>
      <c r="L122" s="94"/>
      <c r="M122" s="94"/>
      <c r="N122" s="94"/>
      <c r="O122" s="94"/>
      <c r="P122" s="94"/>
      <c r="Q122" s="5"/>
    </row>
    <row r="123">
      <c r="A123" s="12">
        <v>122.0</v>
      </c>
      <c r="B123" s="95" t="s">
        <v>153</v>
      </c>
      <c r="C123" s="96" t="s">
        <v>615</v>
      </c>
      <c r="D123" s="96" t="s">
        <v>486</v>
      </c>
      <c r="E123" s="96" t="s">
        <v>487</v>
      </c>
      <c r="F123" s="96" t="s">
        <v>491</v>
      </c>
      <c r="G123" s="96" t="s">
        <v>494</v>
      </c>
      <c r="H123" s="12">
        <v>2.0</v>
      </c>
      <c r="J123" s="97"/>
      <c r="K123" s="94"/>
      <c r="L123" s="94"/>
      <c r="M123" s="94"/>
      <c r="N123" s="94"/>
      <c r="O123" s="94"/>
      <c r="P123" s="94"/>
      <c r="Q123" s="5"/>
    </row>
    <row r="124">
      <c r="A124" s="12">
        <v>123.0</v>
      </c>
      <c r="B124" s="95" t="s">
        <v>154</v>
      </c>
      <c r="C124" s="96" t="s">
        <v>616</v>
      </c>
      <c r="D124" s="96" t="s">
        <v>486</v>
      </c>
      <c r="E124" s="96" t="s">
        <v>487</v>
      </c>
      <c r="F124" s="96" t="s">
        <v>491</v>
      </c>
      <c r="G124" s="96" t="s">
        <v>494</v>
      </c>
      <c r="H124" s="12">
        <v>5.0</v>
      </c>
      <c r="J124" s="97"/>
      <c r="K124" s="94"/>
      <c r="L124" s="94"/>
      <c r="M124" s="94"/>
      <c r="N124" s="94"/>
      <c r="O124" s="94"/>
      <c r="P124" s="94"/>
      <c r="Q124" s="5"/>
    </row>
    <row r="125">
      <c r="A125" s="12">
        <v>124.0</v>
      </c>
      <c r="B125" s="95" t="s">
        <v>73</v>
      </c>
      <c r="C125" s="96" t="s">
        <v>617</v>
      </c>
      <c r="D125" s="96" t="s">
        <v>486</v>
      </c>
      <c r="E125" s="96" t="s">
        <v>487</v>
      </c>
      <c r="F125" s="96" t="s">
        <v>488</v>
      </c>
      <c r="G125" s="96" t="s">
        <v>489</v>
      </c>
      <c r="H125" s="12">
        <v>3.0</v>
      </c>
      <c r="J125" s="97"/>
      <c r="K125" s="94"/>
      <c r="L125" s="94"/>
      <c r="M125" s="94"/>
      <c r="N125" s="94"/>
      <c r="O125" s="94"/>
      <c r="P125" s="94"/>
      <c r="Q125" s="5"/>
    </row>
    <row r="126">
      <c r="A126" s="12">
        <v>125.0</v>
      </c>
      <c r="B126" s="95" t="s">
        <v>155</v>
      </c>
      <c r="C126" s="96" t="s">
        <v>618</v>
      </c>
      <c r="D126" s="96" t="s">
        <v>486</v>
      </c>
      <c r="E126" s="96" t="s">
        <v>487</v>
      </c>
      <c r="F126" s="96" t="s">
        <v>491</v>
      </c>
      <c r="G126" s="96" t="s">
        <v>492</v>
      </c>
      <c r="H126" s="12">
        <v>1.0</v>
      </c>
      <c r="J126" s="97"/>
      <c r="K126" s="94"/>
      <c r="L126" s="94"/>
      <c r="M126" s="94"/>
      <c r="N126" s="94"/>
      <c r="O126" s="94"/>
      <c r="P126" s="94"/>
      <c r="Q126" s="5"/>
    </row>
    <row r="127">
      <c r="A127" s="12">
        <v>126.0</v>
      </c>
      <c r="B127" s="95" t="s">
        <v>156</v>
      </c>
      <c r="C127" s="96" t="s">
        <v>619</v>
      </c>
      <c r="D127" s="96" t="s">
        <v>486</v>
      </c>
      <c r="E127" s="96" t="s">
        <v>487</v>
      </c>
      <c r="F127" s="96" t="s">
        <v>491</v>
      </c>
      <c r="G127" s="96" t="s">
        <v>494</v>
      </c>
      <c r="H127" s="12">
        <v>1.0</v>
      </c>
      <c r="J127" s="97"/>
      <c r="K127" s="94"/>
      <c r="L127" s="94"/>
      <c r="M127" s="94"/>
      <c r="N127" s="94"/>
      <c r="O127" s="94"/>
      <c r="P127" s="94"/>
      <c r="Q127" s="5"/>
    </row>
    <row r="128">
      <c r="A128" s="12">
        <v>127.0</v>
      </c>
      <c r="B128" s="95" t="s">
        <v>157</v>
      </c>
      <c r="C128" s="96" t="s">
        <v>620</v>
      </c>
      <c r="D128" s="96" t="s">
        <v>486</v>
      </c>
      <c r="E128" s="96" t="s">
        <v>487</v>
      </c>
      <c r="F128" s="96" t="s">
        <v>491</v>
      </c>
      <c r="G128" s="96" t="s">
        <v>492</v>
      </c>
      <c r="H128" s="12">
        <v>3.0</v>
      </c>
      <c r="J128" s="97"/>
      <c r="K128" s="94"/>
      <c r="L128" s="94"/>
      <c r="M128" s="94"/>
      <c r="N128" s="94"/>
      <c r="O128" s="94"/>
      <c r="P128" s="94"/>
      <c r="Q128" s="5"/>
    </row>
    <row r="129">
      <c r="A129" s="12">
        <v>128.0</v>
      </c>
      <c r="B129" s="95" t="s">
        <v>74</v>
      </c>
      <c r="C129" s="96" t="s">
        <v>621</v>
      </c>
      <c r="D129" s="96" t="s">
        <v>486</v>
      </c>
      <c r="E129" s="96" t="s">
        <v>487</v>
      </c>
      <c r="F129" s="96" t="s">
        <v>488</v>
      </c>
      <c r="G129" s="96" t="s">
        <v>496</v>
      </c>
      <c r="H129" s="12">
        <v>1.0</v>
      </c>
      <c r="J129" s="97"/>
      <c r="K129" s="94"/>
      <c r="L129" s="94"/>
      <c r="M129" s="94"/>
      <c r="N129" s="94"/>
      <c r="O129" s="94"/>
      <c r="P129" s="94"/>
      <c r="Q129" s="5"/>
    </row>
    <row r="130">
      <c r="A130" s="12">
        <v>129.0</v>
      </c>
      <c r="B130" s="95" t="s">
        <v>158</v>
      </c>
      <c r="C130" s="96" t="s">
        <v>622</v>
      </c>
      <c r="D130" s="96" t="s">
        <v>486</v>
      </c>
      <c r="E130" s="96" t="s">
        <v>487</v>
      </c>
      <c r="F130" s="96" t="s">
        <v>491</v>
      </c>
      <c r="G130" s="96" t="s">
        <v>494</v>
      </c>
      <c r="H130" s="12">
        <v>6.0</v>
      </c>
      <c r="J130" s="97"/>
      <c r="K130" s="94"/>
      <c r="L130" s="94"/>
      <c r="M130" s="94"/>
      <c r="N130" s="94"/>
      <c r="O130" s="94"/>
      <c r="P130" s="94"/>
      <c r="Q130" s="5"/>
    </row>
    <row r="131">
      <c r="A131" s="12">
        <v>130.0</v>
      </c>
      <c r="B131" s="95" t="s">
        <v>75</v>
      </c>
      <c r="C131" s="96" t="s">
        <v>623</v>
      </c>
      <c r="D131" s="96" t="s">
        <v>486</v>
      </c>
      <c r="E131" s="96" t="s">
        <v>487</v>
      </c>
      <c r="F131" s="96" t="s">
        <v>488</v>
      </c>
      <c r="G131" s="96" t="s">
        <v>496</v>
      </c>
      <c r="H131" s="12">
        <v>3.0</v>
      </c>
      <c r="J131" s="97"/>
      <c r="K131" s="94"/>
      <c r="L131" s="94"/>
      <c r="M131" s="94"/>
      <c r="N131" s="94"/>
      <c r="O131" s="94"/>
      <c r="P131" s="94"/>
      <c r="Q131" s="5"/>
    </row>
    <row r="132">
      <c r="A132" s="12">
        <v>131.0</v>
      </c>
      <c r="B132" s="95" t="s">
        <v>159</v>
      </c>
      <c r="C132" s="96" t="s">
        <v>624</v>
      </c>
      <c r="D132" s="96" t="s">
        <v>486</v>
      </c>
      <c r="E132" s="96" t="s">
        <v>487</v>
      </c>
      <c r="F132" s="96" t="s">
        <v>491</v>
      </c>
      <c r="G132" s="96" t="s">
        <v>492</v>
      </c>
      <c r="H132" s="12">
        <v>1.0</v>
      </c>
      <c r="J132" s="97"/>
      <c r="K132" s="94"/>
      <c r="L132" s="94"/>
      <c r="M132" s="94"/>
      <c r="N132" s="94"/>
      <c r="O132" s="94"/>
      <c r="P132" s="94"/>
      <c r="Q132" s="5"/>
    </row>
    <row r="133">
      <c r="A133" s="12">
        <v>132.0</v>
      </c>
      <c r="B133" s="95" t="s">
        <v>160</v>
      </c>
      <c r="C133" s="96" t="s">
        <v>625</v>
      </c>
      <c r="D133" s="96" t="s">
        <v>486</v>
      </c>
      <c r="E133" s="96" t="s">
        <v>487</v>
      </c>
      <c r="F133" s="96" t="s">
        <v>491</v>
      </c>
      <c r="G133" s="96" t="s">
        <v>492</v>
      </c>
      <c r="H133" s="12">
        <v>1.0</v>
      </c>
      <c r="J133" s="97"/>
      <c r="K133" s="94"/>
      <c r="L133" s="94"/>
      <c r="M133" s="94"/>
      <c r="N133" s="94"/>
      <c r="O133" s="94"/>
      <c r="P133" s="94"/>
      <c r="Q133" s="5"/>
    </row>
    <row r="134">
      <c r="A134" s="12">
        <v>133.0</v>
      </c>
      <c r="B134" s="95" t="s">
        <v>76</v>
      </c>
      <c r="C134" s="96" t="s">
        <v>626</v>
      </c>
      <c r="D134" s="96" t="s">
        <v>486</v>
      </c>
      <c r="E134" s="96" t="s">
        <v>487</v>
      </c>
      <c r="F134" s="96" t="s">
        <v>488</v>
      </c>
      <c r="G134" s="96" t="s">
        <v>489</v>
      </c>
      <c r="H134" s="12">
        <v>2.0</v>
      </c>
      <c r="J134" s="97"/>
      <c r="K134" s="94"/>
      <c r="L134" s="94"/>
      <c r="M134" s="94"/>
      <c r="N134" s="94"/>
      <c r="O134" s="94"/>
      <c r="P134" s="94"/>
      <c r="Q134" s="5"/>
    </row>
    <row r="135">
      <c r="A135" s="12">
        <v>134.0</v>
      </c>
      <c r="B135" s="95" t="s">
        <v>161</v>
      </c>
      <c r="C135" s="96" t="s">
        <v>627</v>
      </c>
      <c r="D135" s="96" t="s">
        <v>486</v>
      </c>
      <c r="E135" s="96" t="s">
        <v>487</v>
      </c>
      <c r="F135" s="96" t="s">
        <v>491</v>
      </c>
      <c r="G135" s="96" t="s">
        <v>494</v>
      </c>
      <c r="H135" s="12">
        <v>1.0</v>
      </c>
      <c r="J135" s="97"/>
      <c r="K135" s="94"/>
      <c r="L135" s="94"/>
      <c r="M135" s="94"/>
      <c r="N135" s="94"/>
      <c r="O135" s="94"/>
      <c r="P135" s="94"/>
      <c r="Q135" s="5"/>
    </row>
    <row r="136">
      <c r="A136" s="12">
        <v>135.0</v>
      </c>
      <c r="B136" s="95" t="s">
        <v>162</v>
      </c>
      <c r="C136" s="96" t="s">
        <v>628</v>
      </c>
      <c r="D136" s="96" t="s">
        <v>486</v>
      </c>
      <c r="E136" s="96" t="s">
        <v>487</v>
      </c>
      <c r="F136" s="96" t="s">
        <v>491</v>
      </c>
      <c r="G136" s="96" t="s">
        <v>492</v>
      </c>
      <c r="H136" s="12">
        <v>1.0</v>
      </c>
      <c r="J136" s="97"/>
      <c r="K136" s="94"/>
      <c r="L136" s="94"/>
      <c r="M136" s="94"/>
      <c r="N136" s="94"/>
      <c r="O136" s="94"/>
      <c r="P136" s="94"/>
      <c r="Q136" s="5"/>
    </row>
    <row r="137">
      <c r="A137" s="12">
        <v>136.0</v>
      </c>
      <c r="B137" s="95" t="s">
        <v>163</v>
      </c>
      <c r="C137" s="96" t="s">
        <v>629</v>
      </c>
      <c r="D137" s="96" t="s">
        <v>486</v>
      </c>
      <c r="E137" s="96" t="s">
        <v>487</v>
      </c>
      <c r="F137" s="96" t="s">
        <v>491</v>
      </c>
      <c r="G137" s="96" t="s">
        <v>492</v>
      </c>
      <c r="H137" s="12">
        <v>1.0</v>
      </c>
      <c r="J137" s="97"/>
      <c r="K137" s="94"/>
      <c r="L137" s="94"/>
      <c r="M137" s="94"/>
      <c r="N137" s="94"/>
      <c r="O137" s="94"/>
      <c r="P137" s="94"/>
      <c r="Q137" s="5"/>
    </row>
    <row r="138">
      <c r="A138" s="12">
        <v>137.0</v>
      </c>
      <c r="B138" s="95" t="s">
        <v>77</v>
      </c>
      <c r="C138" s="96" t="s">
        <v>630</v>
      </c>
      <c r="D138" s="96" t="s">
        <v>486</v>
      </c>
      <c r="E138" s="96" t="s">
        <v>487</v>
      </c>
      <c r="F138" s="96" t="s">
        <v>488</v>
      </c>
      <c r="G138" s="96" t="s">
        <v>496</v>
      </c>
      <c r="H138" s="12">
        <v>1.0</v>
      </c>
      <c r="J138" s="97"/>
      <c r="K138" s="94"/>
      <c r="L138" s="94"/>
      <c r="M138" s="94"/>
      <c r="N138" s="94"/>
      <c r="O138" s="94"/>
      <c r="P138" s="94"/>
      <c r="Q138" s="5"/>
    </row>
    <row r="139">
      <c r="A139" s="12">
        <v>138.0</v>
      </c>
      <c r="B139" s="95" t="s">
        <v>78</v>
      </c>
      <c r="C139" s="96" t="s">
        <v>631</v>
      </c>
      <c r="D139" s="96" t="s">
        <v>486</v>
      </c>
      <c r="E139" s="96" t="s">
        <v>487</v>
      </c>
      <c r="F139" s="96" t="s">
        <v>488</v>
      </c>
      <c r="G139" s="96" t="s">
        <v>496</v>
      </c>
      <c r="H139" s="12">
        <v>2.0</v>
      </c>
      <c r="J139" s="97"/>
      <c r="K139" s="94"/>
      <c r="L139" s="94"/>
      <c r="M139" s="94"/>
      <c r="N139" s="94"/>
      <c r="O139" s="94"/>
      <c r="P139" s="94"/>
      <c r="Q139" s="5"/>
    </row>
    <row r="140">
      <c r="A140" s="12">
        <v>139.0</v>
      </c>
      <c r="B140" s="95" t="s">
        <v>79</v>
      </c>
      <c r="C140" s="96" t="s">
        <v>632</v>
      </c>
      <c r="D140" s="96" t="s">
        <v>486</v>
      </c>
      <c r="E140" s="96" t="s">
        <v>487</v>
      </c>
      <c r="F140" s="96" t="s">
        <v>488</v>
      </c>
      <c r="G140" s="96" t="s">
        <v>489</v>
      </c>
      <c r="H140" s="12">
        <v>1.0</v>
      </c>
      <c r="J140" s="97"/>
      <c r="K140" s="94"/>
      <c r="L140" s="94"/>
      <c r="M140" s="94"/>
      <c r="N140" s="94"/>
      <c r="O140" s="94"/>
      <c r="P140" s="94"/>
      <c r="Q140" s="5"/>
    </row>
    <row r="141">
      <c r="A141" s="12">
        <v>140.0</v>
      </c>
      <c r="B141" s="95" t="s">
        <v>164</v>
      </c>
      <c r="C141" s="96" t="s">
        <v>633</v>
      </c>
      <c r="D141" s="96" t="s">
        <v>486</v>
      </c>
      <c r="E141" s="96" t="s">
        <v>487</v>
      </c>
      <c r="F141" s="96" t="s">
        <v>491</v>
      </c>
      <c r="G141" s="96" t="s">
        <v>492</v>
      </c>
      <c r="H141" s="12">
        <v>2.0</v>
      </c>
      <c r="J141" s="97"/>
      <c r="K141" s="94"/>
      <c r="L141" s="94"/>
      <c r="M141" s="94"/>
      <c r="N141" s="94"/>
      <c r="O141" s="94"/>
      <c r="P141" s="94"/>
      <c r="Q141" s="5"/>
    </row>
    <row r="142">
      <c r="A142" s="12">
        <v>141.0</v>
      </c>
      <c r="B142" s="95" t="s">
        <v>165</v>
      </c>
      <c r="C142" s="96" t="s">
        <v>634</v>
      </c>
      <c r="D142" s="96" t="s">
        <v>486</v>
      </c>
      <c r="E142" s="96" t="s">
        <v>487</v>
      </c>
      <c r="F142" s="96" t="s">
        <v>491</v>
      </c>
      <c r="G142" s="96" t="s">
        <v>492</v>
      </c>
      <c r="H142" s="12">
        <v>2.0</v>
      </c>
      <c r="J142" s="97"/>
      <c r="K142" s="94"/>
      <c r="L142" s="94"/>
      <c r="M142" s="94"/>
      <c r="N142" s="94"/>
      <c r="O142" s="94"/>
      <c r="P142" s="94"/>
      <c r="Q142" s="5"/>
    </row>
    <row r="143">
      <c r="A143" s="12">
        <v>142.0</v>
      </c>
      <c r="B143" s="95" t="s">
        <v>166</v>
      </c>
      <c r="C143" s="96" t="s">
        <v>635</v>
      </c>
      <c r="D143" s="96" t="s">
        <v>486</v>
      </c>
      <c r="E143" s="96" t="s">
        <v>487</v>
      </c>
      <c r="F143" s="96" t="s">
        <v>491</v>
      </c>
      <c r="G143" s="96" t="s">
        <v>494</v>
      </c>
      <c r="H143" s="12">
        <v>1.0</v>
      </c>
      <c r="J143" s="97"/>
      <c r="K143" s="94"/>
      <c r="L143" s="94"/>
      <c r="M143" s="94"/>
      <c r="N143" s="94"/>
      <c r="O143" s="94"/>
      <c r="P143" s="94"/>
      <c r="Q143" s="5"/>
    </row>
    <row r="144">
      <c r="A144" s="12">
        <v>143.0</v>
      </c>
      <c r="B144" s="95" t="s">
        <v>167</v>
      </c>
      <c r="C144" s="96" t="s">
        <v>636</v>
      </c>
      <c r="D144" s="96" t="s">
        <v>486</v>
      </c>
      <c r="E144" s="96" t="s">
        <v>487</v>
      </c>
      <c r="F144" s="96" t="s">
        <v>491</v>
      </c>
      <c r="G144" s="96" t="s">
        <v>492</v>
      </c>
      <c r="H144" s="12">
        <v>5.0</v>
      </c>
      <c r="J144" s="97"/>
      <c r="K144" s="94"/>
      <c r="L144" s="94"/>
      <c r="M144" s="94"/>
      <c r="N144" s="94"/>
      <c r="O144" s="94"/>
      <c r="P144" s="94"/>
      <c r="Q144" s="5"/>
    </row>
    <row r="145">
      <c r="A145" s="12">
        <v>144.0</v>
      </c>
      <c r="B145" s="95" t="s">
        <v>168</v>
      </c>
      <c r="C145" s="96" t="s">
        <v>637</v>
      </c>
      <c r="D145" s="96" t="s">
        <v>486</v>
      </c>
      <c r="E145" s="96" t="s">
        <v>487</v>
      </c>
      <c r="F145" s="96" t="s">
        <v>491</v>
      </c>
      <c r="G145" s="96" t="s">
        <v>492</v>
      </c>
      <c r="H145" s="12">
        <v>1.0</v>
      </c>
      <c r="J145" s="97"/>
      <c r="K145" s="94"/>
      <c r="L145" s="94"/>
      <c r="M145" s="94"/>
      <c r="N145" s="94"/>
      <c r="O145" s="94"/>
      <c r="P145" s="94"/>
      <c r="Q145" s="5"/>
    </row>
    <row r="146">
      <c r="A146" s="12">
        <v>145.0</v>
      </c>
      <c r="B146" s="95" t="s">
        <v>169</v>
      </c>
      <c r="C146" s="96" t="s">
        <v>638</v>
      </c>
      <c r="D146" s="96" t="s">
        <v>486</v>
      </c>
      <c r="E146" s="96" t="s">
        <v>487</v>
      </c>
      <c r="F146" s="96" t="s">
        <v>491</v>
      </c>
      <c r="G146" s="96" t="s">
        <v>494</v>
      </c>
      <c r="H146" s="12">
        <v>1.0</v>
      </c>
      <c r="J146" s="97"/>
      <c r="K146" s="94"/>
      <c r="L146" s="94"/>
      <c r="M146" s="94"/>
      <c r="N146" s="94"/>
      <c r="O146" s="94"/>
      <c r="P146" s="94"/>
      <c r="Q146" s="5"/>
    </row>
    <row r="147">
      <c r="A147" s="12">
        <v>146.0</v>
      </c>
      <c r="B147" s="95" t="s">
        <v>170</v>
      </c>
      <c r="C147" s="96" t="s">
        <v>639</v>
      </c>
      <c r="D147" s="96" t="s">
        <v>486</v>
      </c>
      <c r="E147" s="96" t="s">
        <v>487</v>
      </c>
      <c r="F147" s="96" t="s">
        <v>491</v>
      </c>
      <c r="G147" s="96" t="s">
        <v>494</v>
      </c>
      <c r="H147" s="12">
        <v>2.0</v>
      </c>
      <c r="J147" s="97"/>
      <c r="K147" s="94"/>
      <c r="L147" s="94"/>
      <c r="M147" s="94"/>
      <c r="N147" s="94"/>
      <c r="O147" s="94"/>
      <c r="P147" s="94"/>
      <c r="Q147" s="5"/>
    </row>
    <row r="148">
      <c r="A148" s="12">
        <v>147.0</v>
      </c>
      <c r="B148" s="95" t="s">
        <v>80</v>
      </c>
      <c r="C148" s="96" t="s">
        <v>640</v>
      </c>
      <c r="D148" s="96" t="s">
        <v>486</v>
      </c>
      <c r="E148" s="96" t="s">
        <v>487</v>
      </c>
      <c r="F148" s="96" t="s">
        <v>488</v>
      </c>
      <c r="G148" s="96" t="s">
        <v>496</v>
      </c>
      <c r="H148" s="12">
        <v>1.0</v>
      </c>
      <c r="J148" s="97"/>
      <c r="K148" s="94"/>
      <c r="L148" s="94"/>
      <c r="M148" s="94"/>
      <c r="N148" s="94"/>
      <c r="O148" s="94"/>
      <c r="P148" s="94"/>
      <c r="Q148" s="5"/>
    </row>
    <row r="149">
      <c r="A149" s="12">
        <v>148.0</v>
      </c>
      <c r="B149" s="95" t="s">
        <v>81</v>
      </c>
      <c r="C149" s="96" t="s">
        <v>641</v>
      </c>
      <c r="D149" s="96" t="s">
        <v>486</v>
      </c>
      <c r="E149" s="96" t="s">
        <v>487</v>
      </c>
      <c r="F149" s="96" t="s">
        <v>488</v>
      </c>
      <c r="G149" s="96" t="s">
        <v>496</v>
      </c>
      <c r="H149" s="12">
        <v>1.0</v>
      </c>
      <c r="J149" s="97"/>
      <c r="K149" s="94"/>
      <c r="L149" s="94"/>
      <c r="M149" s="94"/>
      <c r="N149" s="94"/>
      <c r="O149" s="94"/>
      <c r="P149" s="94"/>
      <c r="Q149" s="5"/>
    </row>
    <row r="150">
      <c r="A150" s="12">
        <v>149.0</v>
      </c>
      <c r="B150" s="95" t="s">
        <v>171</v>
      </c>
      <c r="C150" s="96" t="s">
        <v>642</v>
      </c>
      <c r="D150" s="96" t="s">
        <v>486</v>
      </c>
      <c r="E150" s="96" t="s">
        <v>487</v>
      </c>
      <c r="F150" s="96" t="s">
        <v>491</v>
      </c>
      <c r="G150" s="96" t="s">
        <v>492</v>
      </c>
      <c r="H150" s="12">
        <v>2.0</v>
      </c>
      <c r="J150" s="97"/>
      <c r="K150" s="94"/>
      <c r="L150" s="94"/>
      <c r="M150" s="94"/>
      <c r="N150" s="94"/>
      <c r="O150" s="94"/>
      <c r="P150" s="94"/>
      <c r="Q150" s="5"/>
    </row>
    <row r="151">
      <c r="A151" s="12">
        <v>150.0</v>
      </c>
      <c r="B151" s="95" t="s">
        <v>172</v>
      </c>
      <c r="C151" s="96" t="s">
        <v>643</v>
      </c>
      <c r="D151" s="96" t="s">
        <v>486</v>
      </c>
      <c r="E151" s="96" t="s">
        <v>487</v>
      </c>
      <c r="F151" s="96" t="s">
        <v>491</v>
      </c>
      <c r="G151" s="96" t="s">
        <v>494</v>
      </c>
      <c r="H151" s="12">
        <v>2.0</v>
      </c>
      <c r="J151" s="97"/>
      <c r="K151" s="94"/>
      <c r="L151" s="94"/>
      <c r="M151" s="94"/>
      <c r="N151" s="94"/>
      <c r="O151" s="94"/>
      <c r="P151" s="94"/>
      <c r="Q151" s="5"/>
    </row>
    <row r="152">
      <c r="A152" s="12">
        <v>151.0</v>
      </c>
      <c r="B152" s="95" t="s">
        <v>173</v>
      </c>
      <c r="C152" s="96" t="s">
        <v>644</v>
      </c>
      <c r="D152" s="96" t="s">
        <v>486</v>
      </c>
      <c r="E152" s="96" t="s">
        <v>487</v>
      </c>
      <c r="F152" s="96" t="s">
        <v>491</v>
      </c>
      <c r="G152" s="96" t="s">
        <v>492</v>
      </c>
      <c r="H152" s="12">
        <v>5.0</v>
      </c>
      <c r="J152" s="97"/>
      <c r="K152" s="94"/>
      <c r="L152" s="94"/>
      <c r="M152" s="94"/>
      <c r="N152" s="94"/>
      <c r="O152" s="94"/>
      <c r="P152" s="94"/>
      <c r="Q152" s="5"/>
    </row>
    <row r="153">
      <c r="A153" s="12">
        <v>152.0</v>
      </c>
      <c r="B153" s="95" t="s">
        <v>82</v>
      </c>
      <c r="C153" s="96" t="s">
        <v>645</v>
      </c>
      <c r="D153" s="96" t="s">
        <v>486</v>
      </c>
      <c r="E153" s="96" t="s">
        <v>487</v>
      </c>
      <c r="F153" s="96" t="s">
        <v>488</v>
      </c>
      <c r="G153" s="96" t="s">
        <v>496</v>
      </c>
      <c r="H153" s="12">
        <v>1.0</v>
      </c>
      <c r="J153" s="97"/>
      <c r="K153" s="94"/>
      <c r="L153" s="94"/>
      <c r="M153" s="94"/>
      <c r="N153" s="94"/>
      <c r="O153" s="94"/>
      <c r="P153" s="94"/>
      <c r="Q153" s="5"/>
    </row>
    <row r="154">
      <c r="A154" s="12">
        <v>153.0</v>
      </c>
      <c r="B154" s="95" t="s">
        <v>83</v>
      </c>
      <c r="C154" s="96" t="s">
        <v>646</v>
      </c>
      <c r="D154" s="96" t="s">
        <v>486</v>
      </c>
      <c r="E154" s="96" t="s">
        <v>487</v>
      </c>
      <c r="F154" s="96" t="s">
        <v>488</v>
      </c>
      <c r="G154" s="96" t="s">
        <v>489</v>
      </c>
      <c r="H154" s="12">
        <v>1.0</v>
      </c>
      <c r="J154" s="97"/>
      <c r="K154" s="94"/>
      <c r="L154" s="94"/>
      <c r="M154" s="94"/>
      <c r="N154" s="94"/>
      <c r="O154" s="94"/>
      <c r="P154" s="94"/>
      <c r="Q154" s="5"/>
    </row>
    <row r="155">
      <c r="A155" s="12">
        <v>154.0</v>
      </c>
      <c r="B155" s="95" t="s">
        <v>174</v>
      </c>
      <c r="C155" s="96" t="s">
        <v>647</v>
      </c>
      <c r="D155" s="96" t="s">
        <v>486</v>
      </c>
      <c r="E155" s="96" t="s">
        <v>487</v>
      </c>
      <c r="F155" s="96" t="s">
        <v>491</v>
      </c>
      <c r="G155" s="96" t="s">
        <v>494</v>
      </c>
      <c r="H155" s="12">
        <v>1.0</v>
      </c>
      <c r="J155" s="97"/>
      <c r="K155" s="94"/>
      <c r="L155" s="94"/>
      <c r="M155" s="94"/>
      <c r="N155" s="94"/>
      <c r="O155" s="94"/>
      <c r="P155" s="94"/>
      <c r="Q155" s="5"/>
    </row>
    <row r="156">
      <c r="A156" s="12">
        <v>155.0</v>
      </c>
      <c r="B156" s="95" t="s">
        <v>84</v>
      </c>
      <c r="C156" s="96" t="s">
        <v>648</v>
      </c>
      <c r="D156" s="96" t="s">
        <v>486</v>
      </c>
      <c r="E156" s="96" t="s">
        <v>487</v>
      </c>
      <c r="F156" s="96" t="s">
        <v>488</v>
      </c>
      <c r="G156" s="96" t="s">
        <v>489</v>
      </c>
      <c r="H156" s="12">
        <v>1.0</v>
      </c>
      <c r="J156" s="97"/>
      <c r="K156" s="94"/>
      <c r="L156" s="94"/>
      <c r="M156" s="94"/>
      <c r="N156" s="94"/>
      <c r="O156" s="94"/>
      <c r="P156" s="94"/>
      <c r="Q156" s="5"/>
    </row>
    <row r="157">
      <c r="A157" s="12">
        <v>156.0</v>
      </c>
      <c r="B157" s="95" t="s">
        <v>175</v>
      </c>
      <c r="C157" s="96" t="s">
        <v>649</v>
      </c>
      <c r="D157" s="96" t="s">
        <v>486</v>
      </c>
      <c r="E157" s="96" t="s">
        <v>487</v>
      </c>
      <c r="F157" s="96" t="s">
        <v>491</v>
      </c>
      <c r="G157" s="96" t="s">
        <v>494</v>
      </c>
      <c r="H157" s="12">
        <v>4.0</v>
      </c>
      <c r="J157" s="97"/>
      <c r="K157" s="94"/>
      <c r="L157" s="94"/>
      <c r="M157" s="94"/>
      <c r="N157" s="94"/>
      <c r="O157" s="94"/>
      <c r="P157" s="94"/>
      <c r="Q157" s="5"/>
    </row>
    <row r="158">
      <c r="A158" s="12">
        <v>157.0</v>
      </c>
      <c r="B158" s="95" t="s">
        <v>85</v>
      </c>
      <c r="C158" s="96" t="s">
        <v>650</v>
      </c>
      <c r="D158" s="96" t="s">
        <v>486</v>
      </c>
      <c r="E158" s="96" t="s">
        <v>487</v>
      </c>
      <c r="F158" s="96" t="s">
        <v>488</v>
      </c>
      <c r="G158" s="96" t="s">
        <v>489</v>
      </c>
      <c r="H158" s="12">
        <v>1.0</v>
      </c>
      <c r="J158" s="97"/>
      <c r="K158" s="94"/>
      <c r="L158" s="94"/>
      <c r="M158" s="94"/>
      <c r="N158" s="94"/>
      <c r="O158" s="94"/>
      <c r="P158" s="94"/>
      <c r="Q158" s="5"/>
    </row>
    <row r="159">
      <c r="A159" s="12">
        <v>158.0</v>
      </c>
      <c r="B159" s="95" t="s">
        <v>86</v>
      </c>
      <c r="C159" s="96" t="s">
        <v>651</v>
      </c>
      <c r="D159" s="96" t="s">
        <v>486</v>
      </c>
      <c r="E159" s="96" t="s">
        <v>487</v>
      </c>
      <c r="F159" s="96" t="s">
        <v>488</v>
      </c>
      <c r="G159" s="96" t="s">
        <v>496</v>
      </c>
      <c r="H159" s="12">
        <v>1.0</v>
      </c>
      <c r="J159" s="97"/>
      <c r="K159" s="94"/>
      <c r="L159" s="94"/>
      <c r="M159" s="94"/>
      <c r="N159" s="94"/>
      <c r="O159" s="94"/>
      <c r="P159" s="94"/>
      <c r="Q159" s="5"/>
    </row>
    <row r="160">
      <c r="A160" s="12">
        <v>159.0</v>
      </c>
      <c r="B160" s="95" t="s">
        <v>176</v>
      </c>
      <c r="C160" s="96" t="s">
        <v>652</v>
      </c>
      <c r="D160" s="96" t="s">
        <v>486</v>
      </c>
      <c r="E160" s="96" t="s">
        <v>487</v>
      </c>
      <c r="F160" s="96" t="s">
        <v>491</v>
      </c>
      <c r="G160" s="96" t="s">
        <v>492</v>
      </c>
      <c r="H160" s="12">
        <v>3.0</v>
      </c>
      <c r="J160" s="97"/>
      <c r="K160" s="94"/>
      <c r="L160" s="94"/>
      <c r="M160" s="94"/>
      <c r="N160" s="94"/>
      <c r="O160" s="94"/>
      <c r="P160" s="94"/>
      <c r="Q160" s="5"/>
    </row>
    <row r="161">
      <c r="A161" s="12">
        <v>160.0</v>
      </c>
      <c r="B161" s="95" t="s">
        <v>177</v>
      </c>
      <c r="C161" s="96" t="s">
        <v>653</v>
      </c>
      <c r="D161" s="96" t="s">
        <v>486</v>
      </c>
      <c r="E161" s="96" t="s">
        <v>487</v>
      </c>
      <c r="F161" s="96" t="s">
        <v>491</v>
      </c>
      <c r="G161" s="96" t="s">
        <v>492</v>
      </c>
      <c r="H161" s="12">
        <v>2.0</v>
      </c>
      <c r="J161" s="97"/>
      <c r="K161" s="94"/>
      <c r="L161" s="94"/>
      <c r="M161" s="94"/>
      <c r="N161" s="94"/>
      <c r="O161" s="94"/>
      <c r="P161" s="94"/>
      <c r="Q161" s="5"/>
    </row>
    <row r="162">
      <c r="A162" s="12">
        <v>161.0</v>
      </c>
      <c r="B162" s="95" t="s">
        <v>87</v>
      </c>
      <c r="C162" s="96" t="s">
        <v>654</v>
      </c>
      <c r="D162" s="96" t="s">
        <v>486</v>
      </c>
      <c r="E162" s="96" t="s">
        <v>487</v>
      </c>
      <c r="F162" s="96" t="s">
        <v>488</v>
      </c>
      <c r="G162" s="96" t="s">
        <v>489</v>
      </c>
      <c r="H162" s="12">
        <v>1.0</v>
      </c>
      <c r="J162" s="97"/>
      <c r="K162" s="94"/>
      <c r="L162" s="94"/>
      <c r="M162" s="94"/>
      <c r="N162" s="94"/>
      <c r="O162" s="94"/>
      <c r="P162" s="94"/>
      <c r="Q162" s="5"/>
    </row>
    <row r="163">
      <c r="A163" s="12">
        <v>162.0</v>
      </c>
      <c r="B163" s="95" t="s">
        <v>88</v>
      </c>
      <c r="C163" s="96" t="s">
        <v>655</v>
      </c>
      <c r="D163" s="96" t="s">
        <v>486</v>
      </c>
      <c r="E163" s="96" t="s">
        <v>487</v>
      </c>
      <c r="F163" s="96" t="s">
        <v>488</v>
      </c>
      <c r="G163" s="96" t="s">
        <v>496</v>
      </c>
      <c r="H163" s="12">
        <v>2.0</v>
      </c>
      <c r="J163" s="97"/>
      <c r="K163" s="94"/>
      <c r="L163" s="94"/>
      <c r="M163" s="94"/>
      <c r="N163" s="94"/>
      <c r="O163" s="94"/>
      <c r="P163" s="94"/>
      <c r="Q163" s="5"/>
    </row>
    <row r="164">
      <c r="A164" s="12">
        <v>163.0</v>
      </c>
      <c r="B164" s="95" t="s">
        <v>89</v>
      </c>
      <c r="C164" s="96" t="s">
        <v>656</v>
      </c>
      <c r="D164" s="96" t="s">
        <v>486</v>
      </c>
      <c r="E164" s="96" t="s">
        <v>487</v>
      </c>
      <c r="F164" s="96" t="s">
        <v>488</v>
      </c>
      <c r="G164" s="96" t="s">
        <v>489</v>
      </c>
      <c r="H164" s="12">
        <v>4.0</v>
      </c>
      <c r="J164" s="97"/>
      <c r="K164" s="94"/>
      <c r="L164" s="94"/>
      <c r="M164" s="94"/>
      <c r="N164" s="94"/>
      <c r="O164" s="94"/>
      <c r="P164" s="94"/>
      <c r="Q164" s="5"/>
    </row>
    <row r="165">
      <c r="A165" s="12">
        <v>164.0</v>
      </c>
      <c r="B165" s="95" t="s">
        <v>90</v>
      </c>
      <c r="C165" s="96" t="s">
        <v>657</v>
      </c>
      <c r="D165" s="96" t="s">
        <v>486</v>
      </c>
      <c r="E165" s="96" t="s">
        <v>487</v>
      </c>
      <c r="F165" s="96" t="s">
        <v>488</v>
      </c>
      <c r="G165" s="96" t="s">
        <v>489</v>
      </c>
      <c r="H165" s="12">
        <v>1.0</v>
      </c>
      <c r="J165" s="97"/>
      <c r="K165" s="94"/>
      <c r="L165" s="94"/>
      <c r="M165" s="94"/>
      <c r="N165" s="94"/>
      <c r="O165" s="94"/>
      <c r="P165" s="94"/>
      <c r="Q165" s="5"/>
    </row>
    <row r="166">
      <c r="A166" s="12">
        <v>165.0</v>
      </c>
      <c r="B166" s="95" t="s">
        <v>178</v>
      </c>
      <c r="C166" s="96" t="s">
        <v>658</v>
      </c>
      <c r="D166" s="96" t="s">
        <v>486</v>
      </c>
      <c r="E166" s="96" t="s">
        <v>487</v>
      </c>
      <c r="F166" s="96" t="s">
        <v>491</v>
      </c>
      <c r="G166" s="96" t="s">
        <v>494</v>
      </c>
      <c r="H166" s="12">
        <v>3.0</v>
      </c>
      <c r="J166" s="97"/>
      <c r="K166" s="94"/>
      <c r="L166" s="94"/>
      <c r="M166" s="94"/>
      <c r="N166" s="94"/>
      <c r="O166" s="94"/>
      <c r="P166" s="94"/>
      <c r="Q166" s="5"/>
    </row>
    <row r="167">
      <c r="A167" s="12">
        <v>166.0</v>
      </c>
      <c r="B167" s="95" t="s">
        <v>179</v>
      </c>
      <c r="C167" s="96" t="s">
        <v>659</v>
      </c>
      <c r="D167" s="96" t="s">
        <v>486</v>
      </c>
      <c r="E167" s="96" t="s">
        <v>487</v>
      </c>
      <c r="F167" s="96" t="s">
        <v>491</v>
      </c>
      <c r="G167" s="96" t="s">
        <v>492</v>
      </c>
      <c r="H167" s="12">
        <v>1.0</v>
      </c>
      <c r="J167" s="97"/>
      <c r="K167" s="94"/>
      <c r="L167" s="94"/>
      <c r="M167" s="94"/>
      <c r="N167" s="94"/>
      <c r="O167" s="94"/>
      <c r="P167" s="94"/>
      <c r="Q167" s="5"/>
    </row>
    <row r="168">
      <c r="A168" s="12">
        <v>167.0</v>
      </c>
      <c r="B168" s="95" t="s">
        <v>180</v>
      </c>
      <c r="C168" s="96" t="s">
        <v>660</v>
      </c>
      <c r="D168" s="96" t="s">
        <v>486</v>
      </c>
      <c r="E168" s="96" t="s">
        <v>487</v>
      </c>
      <c r="F168" s="96" t="s">
        <v>491</v>
      </c>
      <c r="G168" s="96" t="s">
        <v>492</v>
      </c>
      <c r="H168" s="12">
        <v>2.0</v>
      </c>
      <c r="J168" s="97"/>
      <c r="K168" s="94"/>
      <c r="L168" s="94"/>
      <c r="M168" s="94"/>
      <c r="N168" s="94"/>
      <c r="O168" s="94"/>
      <c r="P168" s="94"/>
      <c r="Q168" s="5"/>
    </row>
    <row r="169">
      <c r="A169" s="12">
        <v>168.0</v>
      </c>
      <c r="B169" s="95" t="s">
        <v>91</v>
      </c>
      <c r="C169" s="96" t="s">
        <v>661</v>
      </c>
      <c r="D169" s="96" t="s">
        <v>486</v>
      </c>
      <c r="E169" s="96" t="s">
        <v>487</v>
      </c>
      <c r="F169" s="96" t="s">
        <v>488</v>
      </c>
      <c r="G169" s="96" t="s">
        <v>496</v>
      </c>
      <c r="H169" s="12">
        <v>1.0</v>
      </c>
      <c r="J169" s="97"/>
      <c r="K169" s="94"/>
      <c r="L169" s="94"/>
      <c r="M169" s="94"/>
      <c r="N169" s="94"/>
      <c r="O169" s="94"/>
      <c r="P169" s="94"/>
      <c r="Q169" s="5"/>
    </row>
    <row r="170">
      <c r="A170" s="98"/>
      <c r="B170" s="19"/>
      <c r="C170" s="20"/>
      <c r="D170" s="20"/>
      <c r="E170" s="20"/>
      <c r="F170" s="20"/>
      <c r="G170" s="20"/>
      <c r="H170" s="98"/>
      <c r="J170" s="97"/>
      <c r="K170" s="94"/>
      <c r="L170" s="94"/>
      <c r="M170" s="94"/>
      <c r="N170" s="94"/>
      <c r="O170" s="94"/>
      <c r="P170" s="94"/>
      <c r="Q170" s="5"/>
    </row>
    <row r="171">
      <c r="A171" s="98"/>
      <c r="B171" s="19"/>
      <c r="C171" s="20"/>
      <c r="D171" s="20"/>
      <c r="E171" s="20"/>
      <c r="F171" s="20"/>
      <c r="G171" s="20"/>
      <c r="H171" s="98"/>
      <c r="J171" s="97"/>
      <c r="K171" s="94"/>
      <c r="L171" s="94"/>
      <c r="M171" s="94"/>
      <c r="N171" s="94"/>
      <c r="O171" s="94"/>
      <c r="P171" s="94"/>
      <c r="Q171" s="5"/>
    </row>
    <row r="172">
      <c r="A172" s="98"/>
      <c r="B172" s="19"/>
      <c r="C172" s="20"/>
      <c r="D172" s="20"/>
      <c r="E172" s="20"/>
      <c r="F172" s="20"/>
      <c r="G172" s="20"/>
      <c r="H172" s="98"/>
      <c r="J172" s="97"/>
      <c r="K172" s="94"/>
      <c r="L172" s="94"/>
      <c r="M172" s="94"/>
      <c r="N172" s="94"/>
      <c r="O172" s="94"/>
      <c r="P172" s="94"/>
      <c r="Q172" s="5"/>
    </row>
    <row r="173">
      <c r="A173" s="98"/>
      <c r="B173" s="19"/>
      <c r="C173" s="20"/>
      <c r="D173" s="20"/>
      <c r="E173" s="20"/>
      <c r="F173" s="20"/>
      <c r="G173" s="20"/>
      <c r="H173" s="98"/>
      <c r="J173" s="97"/>
      <c r="K173" s="94"/>
      <c r="L173" s="94"/>
      <c r="M173" s="94"/>
      <c r="N173" s="94"/>
      <c r="O173" s="94"/>
      <c r="P173" s="94"/>
      <c r="Q173" s="5"/>
    </row>
    <row r="174">
      <c r="A174" s="98"/>
      <c r="B174" s="19"/>
      <c r="C174" s="20"/>
      <c r="D174" s="20"/>
      <c r="E174" s="20"/>
      <c r="F174" s="20"/>
      <c r="G174" s="20"/>
      <c r="H174" s="98"/>
      <c r="J174" s="97"/>
      <c r="K174" s="94"/>
      <c r="L174" s="94"/>
      <c r="M174" s="94"/>
      <c r="N174" s="94"/>
      <c r="O174" s="94"/>
      <c r="P174" s="94"/>
      <c r="Q174" s="5"/>
    </row>
    <row r="175">
      <c r="A175" s="98"/>
      <c r="B175" s="19"/>
      <c r="C175" s="20"/>
      <c r="D175" s="20"/>
      <c r="E175" s="20"/>
      <c r="F175" s="20"/>
      <c r="G175" s="20"/>
      <c r="H175" s="98"/>
      <c r="J175" s="97"/>
      <c r="K175" s="94"/>
      <c r="L175" s="94"/>
      <c r="M175" s="94"/>
      <c r="N175" s="94"/>
      <c r="O175" s="94"/>
      <c r="P175" s="94"/>
      <c r="Q175" s="5"/>
    </row>
    <row r="176">
      <c r="A176" s="98"/>
      <c r="B176" s="19"/>
      <c r="C176" s="20"/>
      <c r="D176" s="20"/>
      <c r="E176" s="20"/>
      <c r="F176" s="20"/>
      <c r="G176" s="20"/>
      <c r="H176" s="98"/>
      <c r="J176" s="97"/>
      <c r="K176" s="94"/>
      <c r="L176" s="94"/>
      <c r="M176" s="94"/>
      <c r="N176" s="94"/>
      <c r="O176" s="94"/>
      <c r="P176" s="94"/>
      <c r="Q176" s="5"/>
    </row>
    <row r="177">
      <c r="A177" s="98"/>
      <c r="B177" s="19"/>
      <c r="C177" s="20"/>
      <c r="D177" s="20"/>
      <c r="E177" s="20"/>
      <c r="F177" s="20"/>
      <c r="G177" s="20"/>
      <c r="H177" s="98"/>
      <c r="J177" s="97"/>
      <c r="K177" s="94"/>
      <c r="L177" s="94"/>
      <c r="M177" s="94"/>
      <c r="N177" s="94"/>
      <c r="O177" s="94"/>
      <c r="P177" s="94"/>
      <c r="Q177" s="5"/>
    </row>
    <row r="178">
      <c r="A178" s="98"/>
      <c r="B178" s="19"/>
      <c r="C178" s="20"/>
      <c r="D178" s="20"/>
      <c r="E178" s="20"/>
      <c r="F178" s="20"/>
      <c r="G178" s="20"/>
      <c r="H178" s="98"/>
      <c r="J178" s="97"/>
      <c r="K178" s="94"/>
      <c r="L178" s="94"/>
      <c r="M178" s="94"/>
      <c r="N178" s="94"/>
      <c r="O178" s="94"/>
      <c r="P178" s="94"/>
      <c r="Q178" s="5"/>
    </row>
    <row r="179">
      <c r="A179" s="98"/>
      <c r="B179" s="20"/>
      <c r="C179" s="20"/>
      <c r="D179" s="20"/>
      <c r="E179" s="20"/>
      <c r="F179" s="20"/>
      <c r="G179" s="20"/>
      <c r="H179" s="98"/>
      <c r="J179" s="97"/>
      <c r="K179" s="94"/>
      <c r="L179" s="94"/>
      <c r="M179" s="94"/>
      <c r="N179" s="94"/>
      <c r="O179" s="94"/>
      <c r="P179" s="94"/>
      <c r="Q179" s="5"/>
    </row>
    <row r="180">
      <c r="A180" s="98"/>
      <c r="B180" s="19"/>
      <c r="C180" s="20"/>
      <c r="D180" s="20"/>
      <c r="E180" s="20"/>
      <c r="F180" s="20"/>
      <c r="G180" s="20"/>
      <c r="H180" s="98"/>
      <c r="J180" s="97"/>
      <c r="K180" s="94"/>
      <c r="L180" s="94"/>
      <c r="M180" s="94"/>
      <c r="N180" s="94"/>
      <c r="O180" s="94"/>
      <c r="P180" s="94"/>
      <c r="Q180" s="5"/>
    </row>
    <row r="181">
      <c r="A181" s="98"/>
      <c r="B181" s="19"/>
      <c r="C181" s="20"/>
      <c r="D181" s="20"/>
      <c r="E181" s="20"/>
      <c r="F181" s="20"/>
      <c r="G181" s="20"/>
      <c r="H181" s="98"/>
      <c r="J181" s="97"/>
      <c r="K181" s="94"/>
      <c r="L181" s="94"/>
      <c r="M181" s="94"/>
      <c r="N181" s="94"/>
      <c r="O181" s="94"/>
      <c r="P181" s="94"/>
      <c r="Q181" s="5"/>
    </row>
    <row r="182">
      <c r="A182" s="98"/>
      <c r="B182" s="19"/>
      <c r="C182" s="20"/>
      <c r="D182" s="20"/>
      <c r="E182" s="20"/>
      <c r="F182" s="20"/>
      <c r="G182" s="20"/>
      <c r="H182" s="98"/>
      <c r="J182" s="97"/>
      <c r="K182" s="94"/>
      <c r="L182" s="94"/>
      <c r="M182" s="94"/>
      <c r="N182" s="94"/>
      <c r="O182" s="94"/>
      <c r="P182" s="94"/>
      <c r="Q182" s="5"/>
    </row>
    <row r="183">
      <c r="A183" s="98"/>
      <c r="B183" s="19"/>
      <c r="C183" s="20"/>
      <c r="D183" s="20"/>
      <c r="E183" s="20"/>
      <c r="F183" s="20"/>
      <c r="G183" s="20"/>
      <c r="H183" s="98"/>
      <c r="J183" s="97"/>
      <c r="K183" s="94"/>
      <c r="L183" s="94"/>
      <c r="M183" s="94"/>
      <c r="N183" s="94"/>
      <c r="O183" s="94"/>
      <c r="P183" s="94"/>
      <c r="Q183" s="5"/>
    </row>
    <row r="184">
      <c r="A184" s="98"/>
      <c r="B184" s="19"/>
      <c r="C184" s="20"/>
      <c r="D184" s="20"/>
      <c r="E184" s="20"/>
      <c r="F184" s="20"/>
      <c r="G184" s="20"/>
      <c r="H184" s="98"/>
      <c r="J184" s="97"/>
      <c r="K184" s="94"/>
      <c r="L184" s="94"/>
      <c r="M184" s="94"/>
      <c r="N184" s="94"/>
      <c r="O184" s="94"/>
      <c r="P184" s="94"/>
      <c r="Q184" s="5"/>
    </row>
    <row r="185">
      <c r="A185" s="98"/>
      <c r="B185" s="19"/>
      <c r="C185" s="20"/>
      <c r="D185" s="20"/>
      <c r="E185" s="20"/>
      <c r="F185" s="20"/>
      <c r="G185" s="20"/>
      <c r="H185" s="98"/>
      <c r="J185" s="97"/>
      <c r="K185" s="94"/>
      <c r="L185" s="94"/>
      <c r="M185" s="94"/>
      <c r="N185" s="94"/>
      <c r="O185" s="94"/>
      <c r="P185" s="94"/>
      <c r="Q185" s="5"/>
    </row>
    <row r="186">
      <c r="A186" s="98"/>
      <c r="B186" s="19"/>
      <c r="C186" s="20"/>
      <c r="D186" s="20"/>
      <c r="E186" s="20"/>
      <c r="F186" s="20"/>
      <c r="G186" s="20"/>
      <c r="H186" s="98"/>
      <c r="J186" s="97"/>
      <c r="K186" s="94"/>
      <c r="L186" s="94"/>
      <c r="M186" s="94"/>
      <c r="N186" s="94"/>
      <c r="O186" s="94"/>
      <c r="P186" s="94"/>
      <c r="Q186" s="5"/>
    </row>
    <row r="187">
      <c r="A187" s="98"/>
      <c r="B187" s="19"/>
      <c r="C187" s="20"/>
      <c r="D187" s="20"/>
      <c r="E187" s="20"/>
      <c r="F187" s="20"/>
      <c r="G187" s="20"/>
      <c r="H187" s="98"/>
      <c r="J187" s="97"/>
      <c r="K187" s="94"/>
      <c r="L187" s="94"/>
      <c r="M187" s="94"/>
      <c r="N187" s="94"/>
      <c r="O187" s="94"/>
      <c r="P187" s="94"/>
      <c r="Q187" s="5"/>
    </row>
    <row r="188">
      <c r="A188" s="98"/>
      <c r="B188" s="19"/>
      <c r="C188" s="20"/>
      <c r="D188" s="20"/>
      <c r="E188" s="20"/>
      <c r="F188" s="20"/>
      <c r="G188" s="20"/>
      <c r="H188" s="98"/>
      <c r="J188" s="97"/>
      <c r="K188" s="94"/>
      <c r="L188" s="94"/>
      <c r="M188" s="94"/>
      <c r="N188" s="94"/>
      <c r="O188" s="94"/>
      <c r="P188" s="94"/>
      <c r="Q188" s="5"/>
    </row>
    <row r="189">
      <c r="A189" s="98"/>
      <c r="B189" s="19"/>
      <c r="C189" s="20"/>
      <c r="D189" s="20"/>
      <c r="E189" s="20"/>
      <c r="F189" s="20"/>
      <c r="G189" s="20"/>
      <c r="H189" s="98"/>
      <c r="J189" s="97"/>
      <c r="K189" s="94"/>
      <c r="L189" s="94"/>
      <c r="M189" s="94"/>
      <c r="N189" s="94"/>
      <c r="O189" s="94"/>
      <c r="P189" s="94"/>
      <c r="Q189" s="5"/>
    </row>
    <row r="190">
      <c r="A190" s="98"/>
      <c r="B190" s="19"/>
      <c r="C190" s="20"/>
      <c r="D190" s="20"/>
      <c r="E190" s="20"/>
      <c r="F190" s="20"/>
      <c r="G190" s="20"/>
      <c r="H190" s="98"/>
      <c r="J190" s="97"/>
      <c r="K190" s="94"/>
      <c r="L190" s="94"/>
      <c r="M190" s="94"/>
      <c r="N190" s="94"/>
      <c r="O190" s="94"/>
      <c r="P190" s="94"/>
      <c r="Q190" s="5"/>
    </row>
    <row r="191">
      <c r="A191" s="98"/>
      <c r="B191" s="19"/>
      <c r="C191" s="20"/>
      <c r="D191" s="20"/>
      <c r="E191" s="20"/>
      <c r="F191" s="20"/>
      <c r="G191" s="20"/>
      <c r="H191" s="98"/>
      <c r="J191" s="97"/>
      <c r="K191" s="94"/>
      <c r="L191" s="94"/>
      <c r="M191" s="94"/>
      <c r="N191" s="94"/>
      <c r="O191" s="94"/>
      <c r="P191" s="94"/>
      <c r="Q191" s="5"/>
    </row>
    <row r="192">
      <c r="A192" s="98"/>
      <c r="B192" s="19"/>
      <c r="C192" s="20"/>
      <c r="D192" s="20"/>
      <c r="E192" s="20"/>
      <c r="F192" s="20"/>
      <c r="G192" s="20"/>
      <c r="H192" s="98"/>
      <c r="J192" s="97"/>
      <c r="K192" s="94"/>
      <c r="L192" s="94"/>
      <c r="M192" s="94"/>
      <c r="N192" s="94"/>
      <c r="O192" s="94"/>
      <c r="P192" s="94"/>
      <c r="Q192" s="5"/>
    </row>
    <row r="193">
      <c r="A193" s="98"/>
      <c r="B193" s="19"/>
      <c r="C193" s="20"/>
      <c r="D193" s="20"/>
      <c r="E193" s="20"/>
      <c r="F193" s="20"/>
      <c r="G193" s="20"/>
      <c r="H193" s="98"/>
      <c r="J193" s="97"/>
      <c r="K193" s="94"/>
      <c r="L193" s="94"/>
      <c r="M193" s="94"/>
      <c r="N193" s="94"/>
      <c r="O193" s="94"/>
      <c r="P193" s="94"/>
      <c r="Q193" s="5"/>
    </row>
    <row r="194">
      <c r="A194" s="5"/>
      <c r="B194" s="15"/>
      <c r="C194" s="94"/>
      <c r="D194" s="94"/>
      <c r="E194" s="94"/>
      <c r="F194" s="94"/>
      <c r="G194" s="94"/>
      <c r="H194" s="5"/>
      <c r="J194" s="97"/>
      <c r="K194" s="94"/>
      <c r="L194" s="94"/>
      <c r="M194" s="94"/>
      <c r="N194" s="94"/>
      <c r="O194" s="94"/>
      <c r="P194" s="94"/>
      <c r="Q194" s="5"/>
    </row>
    <row r="195">
      <c r="A195" s="5"/>
      <c r="B195" s="15"/>
      <c r="C195" s="94"/>
      <c r="D195" s="94"/>
      <c r="E195" s="94"/>
      <c r="F195" s="94"/>
      <c r="G195" s="94"/>
      <c r="H195" s="5"/>
      <c r="J195" s="97"/>
      <c r="K195" s="94"/>
      <c r="L195" s="94"/>
      <c r="M195" s="94"/>
      <c r="N195" s="94"/>
      <c r="O195" s="94"/>
      <c r="P195" s="94"/>
      <c r="Q195" s="5"/>
    </row>
    <row r="196">
      <c r="A196" s="5"/>
      <c r="B196" s="15"/>
      <c r="C196" s="94"/>
      <c r="D196" s="94"/>
      <c r="E196" s="94"/>
      <c r="F196" s="94"/>
      <c r="G196" s="94"/>
      <c r="H196" s="5"/>
      <c r="J196" s="97"/>
      <c r="K196" s="94"/>
      <c r="L196" s="94"/>
      <c r="M196" s="94"/>
      <c r="N196" s="94"/>
      <c r="O196" s="94"/>
      <c r="P196" s="94"/>
      <c r="Q196" s="5"/>
    </row>
    <row r="197">
      <c r="A197" s="5"/>
      <c r="B197" s="15"/>
      <c r="C197" s="94"/>
      <c r="D197" s="94"/>
      <c r="E197" s="94"/>
      <c r="F197" s="94"/>
      <c r="G197" s="94"/>
      <c r="H197" s="5"/>
      <c r="J197" s="97"/>
      <c r="K197" s="94"/>
      <c r="L197" s="94"/>
      <c r="M197" s="94"/>
      <c r="N197" s="94"/>
      <c r="O197" s="94"/>
      <c r="P197" s="94"/>
      <c r="Q197" s="5"/>
    </row>
    <row r="198">
      <c r="A198" s="5"/>
      <c r="B198" s="15"/>
      <c r="C198" s="94"/>
      <c r="D198" s="94"/>
      <c r="E198" s="94"/>
      <c r="F198" s="94"/>
      <c r="G198" s="94"/>
      <c r="H198" s="5"/>
      <c r="J198" s="97"/>
      <c r="K198" s="94"/>
      <c r="L198" s="94"/>
      <c r="M198" s="94"/>
      <c r="N198" s="94"/>
      <c r="O198" s="94"/>
      <c r="P198" s="94"/>
      <c r="Q198" s="5"/>
    </row>
    <row r="199">
      <c r="A199" s="5"/>
      <c r="B199" s="15"/>
      <c r="C199" s="94"/>
      <c r="D199" s="94"/>
      <c r="E199" s="94"/>
      <c r="F199" s="94"/>
      <c r="G199" s="94"/>
      <c r="H199" s="5"/>
      <c r="J199" s="97"/>
      <c r="K199" s="94"/>
      <c r="L199" s="94"/>
      <c r="M199" s="94"/>
      <c r="N199" s="94"/>
      <c r="O199" s="94"/>
      <c r="P199" s="94"/>
      <c r="Q199" s="5"/>
    </row>
    <row r="200">
      <c r="A200" s="5"/>
      <c r="B200" s="15"/>
      <c r="C200" s="94"/>
      <c r="D200" s="94"/>
      <c r="E200" s="94"/>
      <c r="F200" s="94"/>
      <c r="G200" s="94"/>
      <c r="H200" s="5"/>
      <c r="J200" s="97"/>
      <c r="K200" s="94"/>
      <c r="L200" s="94"/>
      <c r="M200" s="94"/>
      <c r="N200" s="94"/>
      <c r="O200" s="94"/>
      <c r="P200" s="94"/>
      <c r="Q200" s="5"/>
    </row>
    <row r="201">
      <c r="A201" s="5"/>
      <c r="B201" s="15"/>
      <c r="C201" s="94"/>
      <c r="D201" s="94"/>
      <c r="E201" s="94"/>
      <c r="F201" s="94"/>
      <c r="G201" s="94"/>
      <c r="H201" s="5"/>
      <c r="J201" s="97"/>
      <c r="K201" s="94"/>
      <c r="L201" s="94"/>
      <c r="M201" s="94"/>
      <c r="N201" s="94"/>
      <c r="O201" s="94"/>
      <c r="P201" s="94"/>
      <c r="Q201" s="5"/>
    </row>
    <row r="202">
      <c r="A202" s="5"/>
      <c r="B202" s="15"/>
      <c r="C202" s="94"/>
      <c r="D202" s="94"/>
      <c r="E202" s="94"/>
      <c r="F202" s="94"/>
      <c r="G202" s="94"/>
      <c r="H202" s="5"/>
      <c r="J202" s="97"/>
      <c r="K202" s="94"/>
      <c r="L202" s="94"/>
      <c r="M202" s="94"/>
      <c r="N202" s="94"/>
      <c r="O202" s="94"/>
      <c r="P202" s="94"/>
      <c r="Q202" s="5"/>
    </row>
    <row r="203">
      <c r="A203" s="5"/>
      <c r="B203" s="15"/>
      <c r="C203" s="94"/>
      <c r="D203" s="94"/>
      <c r="E203" s="94"/>
      <c r="F203" s="94"/>
      <c r="G203" s="94"/>
      <c r="H203" s="5"/>
      <c r="J203" s="97"/>
      <c r="K203" s="94"/>
      <c r="L203" s="94"/>
      <c r="M203" s="94"/>
      <c r="N203" s="94"/>
      <c r="O203" s="94"/>
      <c r="P203" s="94"/>
      <c r="Q203" s="5"/>
    </row>
    <row r="204">
      <c r="A204" s="5"/>
      <c r="B204" s="15"/>
      <c r="C204" s="94"/>
      <c r="D204" s="94"/>
      <c r="E204" s="94"/>
      <c r="F204" s="94"/>
      <c r="G204" s="94"/>
      <c r="H204" s="5"/>
      <c r="J204" s="5"/>
      <c r="K204" s="94"/>
      <c r="L204" s="94"/>
      <c r="M204" s="94"/>
      <c r="N204" s="94"/>
      <c r="O204" s="94"/>
      <c r="P204" s="94"/>
      <c r="Q204" s="5"/>
    </row>
    <row r="205">
      <c r="A205" s="5"/>
      <c r="B205" s="15"/>
      <c r="C205" s="94"/>
      <c r="D205" s="94"/>
      <c r="E205" s="94"/>
      <c r="F205" s="94"/>
      <c r="G205" s="94"/>
      <c r="H205" s="5"/>
    </row>
    <row r="206">
      <c r="A206" s="5"/>
      <c r="B206" s="15"/>
      <c r="C206" s="94"/>
      <c r="D206" s="94"/>
      <c r="E206" s="94"/>
      <c r="F206" s="94"/>
      <c r="G206" s="94"/>
      <c r="H206" s="5"/>
    </row>
    <row r="207">
      <c r="A207" s="5"/>
      <c r="B207" s="15"/>
      <c r="C207" s="94"/>
      <c r="D207" s="94"/>
      <c r="E207" s="94"/>
      <c r="F207" s="94"/>
      <c r="G207" s="94"/>
      <c r="H207" s="5"/>
    </row>
    <row r="208">
      <c r="A208" s="5"/>
      <c r="B208" s="15"/>
      <c r="C208" s="94"/>
      <c r="D208" s="94"/>
      <c r="E208" s="94"/>
      <c r="F208" s="94"/>
      <c r="G208" s="94"/>
      <c r="H208" s="5"/>
    </row>
    <row r="209">
      <c r="A209" s="5"/>
      <c r="B209" s="15"/>
      <c r="C209" s="94"/>
      <c r="D209" s="94"/>
      <c r="E209" s="94"/>
      <c r="F209" s="94"/>
      <c r="G209" s="94"/>
      <c r="H209" s="5"/>
    </row>
    <row r="210">
      <c r="A210" s="5"/>
      <c r="B210" s="15"/>
      <c r="C210" s="94"/>
      <c r="D210" s="94"/>
      <c r="E210" s="94"/>
      <c r="F210" s="94"/>
      <c r="G210" s="94"/>
      <c r="H210" s="5"/>
    </row>
    <row r="211">
      <c r="A211" s="5"/>
      <c r="B211" s="15"/>
      <c r="C211" s="94"/>
      <c r="D211" s="94"/>
      <c r="E211" s="94"/>
      <c r="F211" s="94"/>
      <c r="G211" s="94"/>
      <c r="H211" s="5"/>
    </row>
    <row r="212">
      <c r="A212" s="5"/>
      <c r="B212" s="15"/>
      <c r="C212" s="94"/>
      <c r="D212" s="94"/>
      <c r="E212" s="94"/>
      <c r="F212" s="94"/>
      <c r="G212" s="94"/>
      <c r="H212" s="5"/>
    </row>
    <row r="213">
      <c r="A213" s="5"/>
      <c r="B213" s="15"/>
      <c r="C213" s="94"/>
      <c r="D213" s="94"/>
      <c r="E213" s="94"/>
      <c r="F213" s="94"/>
      <c r="G213" s="94"/>
      <c r="H213" s="5"/>
    </row>
    <row r="214">
      <c r="A214" s="5"/>
      <c r="B214" s="15"/>
      <c r="C214" s="94"/>
      <c r="D214" s="94"/>
      <c r="E214" s="94"/>
      <c r="F214" s="94"/>
      <c r="G214" s="94"/>
      <c r="H214" s="5"/>
    </row>
    <row r="215">
      <c r="A215" s="5"/>
      <c r="B215" s="15"/>
      <c r="C215" s="94"/>
      <c r="D215" s="94"/>
      <c r="E215" s="94"/>
      <c r="F215" s="94"/>
      <c r="G215" s="94"/>
      <c r="H215" s="5"/>
    </row>
    <row r="216">
      <c r="A216" s="5"/>
      <c r="B216" s="15"/>
      <c r="C216" s="94"/>
      <c r="D216" s="94"/>
      <c r="E216" s="94"/>
      <c r="F216" s="94"/>
      <c r="G216" s="94"/>
      <c r="H216" s="5"/>
    </row>
    <row r="217">
      <c r="A217" s="5"/>
      <c r="B217" s="15"/>
      <c r="C217" s="94"/>
      <c r="D217" s="94"/>
      <c r="E217" s="94"/>
      <c r="F217" s="94"/>
      <c r="G217" s="94"/>
      <c r="H217" s="5"/>
    </row>
    <row r="218">
      <c r="A218" s="5"/>
      <c r="B218" s="15"/>
      <c r="C218" s="94"/>
      <c r="D218" s="94"/>
      <c r="E218" s="94"/>
      <c r="F218" s="94"/>
      <c r="G218" s="94"/>
      <c r="H218" s="5"/>
    </row>
    <row r="219">
      <c r="A219" s="5"/>
      <c r="B219" s="15"/>
      <c r="C219" s="94"/>
      <c r="D219" s="94"/>
      <c r="E219" s="94"/>
      <c r="F219" s="94"/>
      <c r="G219" s="94"/>
      <c r="H219" s="5"/>
    </row>
    <row r="220">
      <c r="A220" s="5"/>
      <c r="B220" s="15"/>
      <c r="C220" s="94"/>
      <c r="D220" s="94"/>
      <c r="E220" s="94"/>
      <c r="F220" s="94"/>
      <c r="G220" s="94"/>
      <c r="H220" s="5"/>
    </row>
    <row r="221">
      <c r="A221" s="5"/>
      <c r="B221" s="15"/>
      <c r="C221" s="94"/>
      <c r="D221" s="94"/>
      <c r="E221" s="94"/>
      <c r="F221" s="94"/>
      <c r="G221" s="94"/>
      <c r="H221" s="5"/>
    </row>
    <row r="222">
      <c r="A222" s="5"/>
      <c r="B222" s="15"/>
      <c r="C222" s="94"/>
      <c r="D222" s="94"/>
      <c r="E222" s="94"/>
      <c r="F222" s="94"/>
      <c r="G222" s="94"/>
      <c r="H222" s="5"/>
    </row>
    <row r="223">
      <c r="A223" s="5"/>
      <c r="B223" s="15"/>
      <c r="C223" s="94"/>
      <c r="D223" s="94"/>
      <c r="E223" s="94"/>
      <c r="F223" s="94"/>
      <c r="G223" s="94"/>
      <c r="H223" s="5"/>
    </row>
    <row r="224">
      <c r="A224" s="5"/>
      <c r="B224" s="15"/>
      <c r="C224" s="94"/>
      <c r="D224" s="94"/>
      <c r="E224" s="94"/>
      <c r="F224" s="94"/>
      <c r="G224" s="94"/>
      <c r="H224" s="5"/>
    </row>
    <row r="225">
      <c r="A225" s="5"/>
      <c r="B225" s="15"/>
      <c r="C225" s="94"/>
      <c r="D225" s="94"/>
      <c r="E225" s="94"/>
      <c r="F225" s="94"/>
      <c r="G225" s="94"/>
      <c r="H225" s="5"/>
    </row>
    <row r="226">
      <c r="A226" s="5"/>
      <c r="B226" s="15"/>
      <c r="C226" s="94"/>
      <c r="D226" s="94"/>
      <c r="E226" s="94"/>
      <c r="F226" s="94"/>
      <c r="G226" s="94"/>
      <c r="H226" s="5"/>
    </row>
    <row r="227">
      <c r="A227" s="5"/>
      <c r="B227" s="15"/>
      <c r="C227" s="94"/>
      <c r="D227" s="94"/>
      <c r="E227" s="94"/>
      <c r="F227" s="94"/>
      <c r="G227" s="94"/>
      <c r="H227" s="5"/>
    </row>
    <row r="228">
      <c r="A228" s="5"/>
      <c r="B228" s="15"/>
      <c r="C228" s="94"/>
      <c r="D228" s="94"/>
      <c r="E228" s="94"/>
      <c r="F228" s="94"/>
      <c r="G228" s="94"/>
      <c r="H228" s="5"/>
    </row>
    <row r="229">
      <c r="A229" s="5"/>
      <c r="B229" s="15"/>
      <c r="C229" s="94"/>
      <c r="D229" s="94"/>
      <c r="E229" s="94"/>
      <c r="F229" s="94"/>
      <c r="G229" s="94"/>
      <c r="H229" s="5"/>
    </row>
    <row r="230">
      <c r="A230" s="5"/>
      <c r="B230" s="15"/>
      <c r="C230" s="94"/>
      <c r="D230" s="94"/>
      <c r="E230" s="94"/>
      <c r="F230" s="94"/>
      <c r="G230" s="94"/>
      <c r="H230" s="5"/>
    </row>
    <row r="231">
      <c r="A231" s="5"/>
      <c r="B231" s="15"/>
      <c r="C231" s="94"/>
      <c r="D231" s="94"/>
      <c r="E231" s="94"/>
      <c r="F231" s="94"/>
      <c r="G231" s="94"/>
      <c r="H231" s="5"/>
    </row>
    <row r="232">
      <c r="A232" s="5"/>
      <c r="B232" s="15"/>
      <c r="C232" s="94"/>
      <c r="D232" s="94"/>
      <c r="E232" s="94"/>
      <c r="F232" s="94"/>
      <c r="G232" s="94"/>
      <c r="H232" s="5"/>
    </row>
    <row r="233">
      <c r="A233" s="5"/>
      <c r="B233" s="15"/>
      <c r="C233" s="94"/>
      <c r="D233" s="94"/>
      <c r="E233" s="94"/>
      <c r="F233" s="94"/>
      <c r="G233" s="94"/>
      <c r="H233" s="5"/>
    </row>
    <row r="234">
      <c r="A234" s="5"/>
      <c r="B234" s="15"/>
      <c r="C234" s="94"/>
      <c r="D234" s="94"/>
      <c r="E234" s="94"/>
      <c r="F234" s="94"/>
      <c r="G234" s="94"/>
      <c r="H234" s="5"/>
    </row>
    <row r="235">
      <c r="A235" s="5"/>
      <c r="B235" s="15"/>
      <c r="C235" s="94"/>
      <c r="D235" s="94"/>
      <c r="E235" s="94"/>
      <c r="F235" s="94"/>
      <c r="G235" s="94"/>
      <c r="H235" s="5"/>
    </row>
    <row r="236">
      <c r="A236" s="5"/>
      <c r="B236" s="15"/>
      <c r="C236" s="94"/>
      <c r="D236" s="94"/>
      <c r="E236" s="94"/>
      <c r="F236" s="94"/>
      <c r="G236" s="94"/>
      <c r="H236" s="5"/>
    </row>
    <row r="237">
      <c r="A237" s="5"/>
      <c r="B237" s="15"/>
      <c r="C237" s="94"/>
      <c r="D237" s="94"/>
      <c r="E237" s="94"/>
      <c r="F237" s="94"/>
      <c r="G237" s="94"/>
      <c r="H237" s="5"/>
    </row>
    <row r="238">
      <c r="A238" s="5"/>
      <c r="B238" s="15"/>
      <c r="C238" s="94"/>
      <c r="D238" s="94"/>
      <c r="E238" s="94"/>
      <c r="F238" s="94"/>
      <c r="G238" s="94"/>
      <c r="H238" s="5"/>
    </row>
    <row r="239">
      <c r="A239" s="5"/>
      <c r="B239" s="15"/>
      <c r="C239" s="94"/>
      <c r="D239" s="94"/>
      <c r="E239" s="94"/>
      <c r="F239" s="94"/>
      <c r="G239" s="94"/>
      <c r="H239" s="5"/>
    </row>
    <row r="240">
      <c r="A240" s="5"/>
      <c r="B240" s="15"/>
      <c r="C240" s="94"/>
      <c r="D240" s="94"/>
      <c r="E240" s="94"/>
      <c r="F240" s="94"/>
      <c r="G240" s="94"/>
      <c r="H240" s="5"/>
    </row>
    <row r="241">
      <c r="A241" s="5"/>
      <c r="B241" s="15"/>
      <c r="C241" s="94"/>
      <c r="D241" s="94"/>
      <c r="E241" s="94"/>
      <c r="F241" s="94"/>
      <c r="G241" s="94"/>
      <c r="H241" s="5"/>
    </row>
    <row r="242">
      <c r="A242" s="5"/>
      <c r="B242" s="15"/>
      <c r="C242" s="94"/>
      <c r="D242" s="94"/>
      <c r="E242" s="94"/>
      <c r="F242" s="94"/>
      <c r="G242" s="94"/>
      <c r="H242" s="5"/>
    </row>
    <row r="243">
      <c r="B243" s="41"/>
    </row>
    <row r="244">
      <c r="B244" s="41"/>
    </row>
    <row r="245">
      <c r="B245" s="41"/>
    </row>
    <row r="246">
      <c r="B246" s="41"/>
    </row>
    <row r="247">
      <c r="B247" s="41"/>
    </row>
    <row r="248">
      <c r="B248" s="41"/>
    </row>
    <row r="249">
      <c r="B249" s="41"/>
    </row>
    <row r="250">
      <c r="B250" s="41"/>
    </row>
    <row r="251">
      <c r="B251" s="41"/>
    </row>
    <row r="252">
      <c r="B252" s="41"/>
    </row>
    <row r="253">
      <c r="B253" s="41"/>
    </row>
    <row r="254">
      <c r="B254" s="41"/>
    </row>
    <row r="255">
      <c r="B255" s="41"/>
    </row>
    <row r="256">
      <c r="B256" s="41"/>
    </row>
    <row r="257">
      <c r="B257" s="41"/>
    </row>
    <row r="258">
      <c r="B258" s="41"/>
    </row>
    <row r="259">
      <c r="B259" s="41"/>
    </row>
    <row r="260">
      <c r="B260" s="41"/>
    </row>
    <row r="261">
      <c r="B261" s="41"/>
    </row>
    <row r="262">
      <c r="B262" s="41"/>
    </row>
    <row r="263">
      <c r="B263" s="41"/>
    </row>
    <row r="264">
      <c r="B264" s="41"/>
    </row>
    <row r="265">
      <c r="B265" s="41"/>
    </row>
    <row r="266">
      <c r="B266" s="41"/>
    </row>
    <row r="267">
      <c r="B267" s="41"/>
    </row>
    <row r="268">
      <c r="B268" s="41"/>
    </row>
    <row r="269">
      <c r="B269" s="41"/>
    </row>
    <row r="270">
      <c r="B270" s="41"/>
    </row>
    <row r="271">
      <c r="B271" s="41"/>
    </row>
    <row r="272">
      <c r="B272" s="41"/>
    </row>
    <row r="273">
      <c r="B273" s="41"/>
    </row>
    <row r="274">
      <c r="B274" s="41"/>
    </row>
    <row r="275">
      <c r="B275" s="41"/>
    </row>
    <row r="276">
      <c r="B276" s="41"/>
    </row>
    <row r="277">
      <c r="B277" s="41"/>
    </row>
    <row r="278">
      <c r="B278" s="41"/>
    </row>
    <row r="279">
      <c r="B279" s="41"/>
    </row>
    <row r="280">
      <c r="B280" s="41"/>
    </row>
    <row r="281">
      <c r="B281" s="41"/>
    </row>
    <row r="282">
      <c r="B282" s="41"/>
    </row>
    <row r="283">
      <c r="B283" s="41"/>
    </row>
    <row r="284">
      <c r="B284" s="41"/>
    </row>
    <row r="285">
      <c r="B285" s="41"/>
    </row>
    <row r="286">
      <c r="B286" s="41"/>
    </row>
    <row r="287">
      <c r="B287" s="41"/>
    </row>
    <row r="288">
      <c r="B288" s="41"/>
    </row>
    <row r="289">
      <c r="B289" s="41"/>
    </row>
    <row r="290">
      <c r="B290" s="41"/>
    </row>
    <row r="291">
      <c r="B291" s="41"/>
    </row>
    <row r="292">
      <c r="B292" s="41"/>
    </row>
    <row r="293">
      <c r="B293" s="41"/>
    </row>
    <row r="294">
      <c r="B294" s="41"/>
    </row>
    <row r="295">
      <c r="B295" s="41"/>
    </row>
    <row r="296">
      <c r="B296" s="41"/>
    </row>
    <row r="297">
      <c r="B297" s="41"/>
    </row>
    <row r="298">
      <c r="B298" s="41"/>
    </row>
    <row r="299">
      <c r="B299" s="41"/>
    </row>
    <row r="300">
      <c r="B300" s="41"/>
    </row>
    <row r="301">
      <c r="B301" s="41"/>
    </row>
    <row r="302">
      <c r="B302" s="41"/>
    </row>
    <row r="303">
      <c r="B303" s="41"/>
    </row>
    <row r="304">
      <c r="B304" s="41"/>
    </row>
    <row r="305">
      <c r="B305" s="41"/>
    </row>
    <row r="306">
      <c r="B306" s="41"/>
    </row>
    <row r="307">
      <c r="B307" s="41"/>
    </row>
    <row r="308">
      <c r="B308" s="41"/>
    </row>
    <row r="309">
      <c r="B309" s="41"/>
    </row>
    <row r="310">
      <c r="B310" s="41"/>
    </row>
    <row r="311">
      <c r="B311" s="41"/>
    </row>
    <row r="312">
      <c r="B312" s="41"/>
    </row>
    <row r="313">
      <c r="B313" s="41"/>
    </row>
    <row r="314">
      <c r="B314" s="41"/>
    </row>
    <row r="315">
      <c r="B315" s="41"/>
    </row>
    <row r="316">
      <c r="B316" s="41"/>
    </row>
    <row r="317">
      <c r="B317" s="41"/>
    </row>
    <row r="318">
      <c r="B318" s="41"/>
    </row>
    <row r="319">
      <c r="B319" s="41"/>
    </row>
    <row r="320">
      <c r="B320" s="41"/>
    </row>
    <row r="321">
      <c r="B321" s="41"/>
    </row>
    <row r="322">
      <c r="B322" s="41"/>
    </row>
    <row r="323">
      <c r="B323" s="41"/>
    </row>
    <row r="324">
      <c r="B324" s="41"/>
    </row>
    <row r="325">
      <c r="B325" s="41"/>
    </row>
    <row r="326">
      <c r="B326" s="41"/>
    </row>
    <row r="327">
      <c r="B327" s="41"/>
    </row>
    <row r="328">
      <c r="B328" s="41"/>
    </row>
    <row r="329">
      <c r="B329" s="41"/>
    </row>
    <row r="330">
      <c r="B330" s="41"/>
    </row>
    <row r="331">
      <c r="B331" s="41"/>
    </row>
    <row r="332">
      <c r="B332" s="41"/>
    </row>
    <row r="333">
      <c r="B333" s="41"/>
    </row>
    <row r="334">
      <c r="B334" s="41"/>
    </row>
    <row r="335">
      <c r="B335" s="41"/>
    </row>
    <row r="336">
      <c r="B336" s="41"/>
    </row>
    <row r="337">
      <c r="B337" s="41"/>
    </row>
    <row r="338">
      <c r="B338" s="41"/>
    </row>
    <row r="339">
      <c r="B339" s="41"/>
    </row>
    <row r="340">
      <c r="B340" s="41"/>
    </row>
    <row r="341">
      <c r="B341" s="41"/>
    </row>
    <row r="342">
      <c r="B342" s="41"/>
    </row>
    <row r="343">
      <c r="B343" s="41"/>
    </row>
    <row r="344">
      <c r="B344" s="41"/>
    </row>
    <row r="345">
      <c r="B345" s="41"/>
    </row>
    <row r="346">
      <c r="B346" s="41"/>
    </row>
    <row r="347">
      <c r="B347" s="41"/>
    </row>
    <row r="348">
      <c r="B348" s="41"/>
    </row>
    <row r="349">
      <c r="B349" s="41"/>
    </row>
    <row r="350">
      <c r="B350" s="41"/>
    </row>
    <row r="351">
      <c r="B351" s="41"/>
    </row>
    <row r="352">
      <c r="B352" s="41"/>
    </row>
    <row r="353">
      <c r="B353" s="41"/>
    </row>
    <row r="354">
      <c r="B354" s="41"/>
    </row>
    <row r="355">
      <c r="B355" s="41"/>
    </row>
    <row r="356">
      <c r="B356" s="41"/>
    </row>
    <row r="357">
      <c r="B357" s="41"/>
    </row>
    <row r="358">
      <c r="B358" s="41"/>
    </row>
    <row r="359">
      <c r="B359" s="41"/>
    </row>
    <row r="360">
      <c r="B360" s="41"/>
    </row>
    <row r="361">
      <c r="B361" s="41"/>
    </row>
    <row r="362">
      <c r="B362" s="41"/>
    </row>
    <row r="363">
      <c r="B363" s="41"/>
    </row>
    <row r="364">
      <c r="B364" s="41"/>
    </row>
    <row r="365">
      <c r="B365" s="41"/>
    </row>
    <row r="366">
      <c r="B366" s="41"/>
    </row>
    <row r="367">
      <c r="B367" s="41"/>
    </row>
    <row r="368">
      <c r="B368" s="41"/>
    </row>
    <row r="369">
      <c r="B369" s="41"/>
    </row>
    <row r="370">
      <c r="B370" s="41"/>
    </row>
    <row r="371">
      <c r="B371" s="41"/>
    </row>
    <row r="372">
      <c r="B372" s="41"/>
    </row>
    <row r="373">
      <c r="B373" s="41"/>
    </row>
    <row r="374">
      <c r="B374" s="41"/>
    </row>
    <row r="375">
      <c r="B375" s="41"/>
    </row>
    <row r="376">
      <c r="B376" s="41"/>
    </row>
    <row r="377">
      <c r="B377" s="41"/>
    </row>
    <row r="378">
      <c r="B378" s="41"/>
    </row>
    <row r="379">
      <c r="B379" s="41"/>
    </row>
    <row r="380">
      <c r="B380" s="41"/>
    </row>
    <row r="381">
      <c r="B381" s="41"/>
    </row>
    <row r="382">
      <c r="B382" s="41"/>
    </row>
    <row r="383">
      <c r="B383" s="41"/>
    </row>
    <row r="384">
      <c r="B384" s="41"/>
    </row>
    <row r="385">
      <c r="B385" s="41"/>
    </row>
    <row r="386">
      <c r="B386" s="41"/>
    </row>
    <row r="387">
      <c r="B387" s="41"/>
    </row>
    <row r="388">
      <c r="B388" s="41"/>
    </row>
    <row r="389">
      <c r="B389" s="41"/>
    </row>
    <row r="390">
      <c r="B390" s="41"/>
    </row>
    <row r="391">
      <c r="B391" s="41"/>
    </row>
    <row r="392">
      <c r="B392" s="41"/>
    </row>
    <row r="393">
      <c r="B393" s="41"/>
    </row>
    <row r="394">
      <c r="B394" s="41"/>
    </row>
    <row r="395">
      <c r="B395" s="41"/>
    </row>
    <row r="396">
      <c r="B396" s="41"/>
    </row>
    <row r="397">
      <c r="B397" s="41"/>
    </row>
    <row r="398">
      <c r="B398" s="41"/>
    </row>
    <row r="399">
      <c r="B399" s="41"/>
    </row>
    <row r="400">
      <c r="B400" s="41"/>
    </row>
    <row r="401">
      <c r="B401" s="41"/>
    </row>
    <row r="402">
      <c r="B402" s="41"/>
    </row>
    <row r="403">
      <c r="B403" s="41"/>
    </row>
    <row r="404">
      <c r="B404" s="41"/>
    </row>
    <row r="405">
      <c r="B405" s="41"/>
    </row>
    <row r="406">
      <c r="B406" s="41"/>
    </row>
    <row r="407">
      <c r="B407" s="41"/>
    </row>
    <row r="408">
      <c r="B408" s="41"/>
    </row>
    <row r="409">
      <c r="B409" s="41"/>
    </row>
    <row r="410">
      <c r="B410" s="41"/>
    </row>
    <row r="411">
      <c r="B411" s="41"/>
    </row>
    <row r="412">
      <c r="B412" s="41"/>
    </row>
    <row r="413">
      <c r="B413" s="41"/>
    </row>
    <row r="414">
      <c r="B414" s="41"/>
    </row>
    <row r="415">
      <c r="B415" s="41"/>
    </row>
    <row r="416">
      <c r="B416" s="41"/>
    </row>
    <row r="417">
      <c r="B417" s="41"/>
    </row>
    <row r="418">
      <c r="B418" s="41"/>
    </row>
    <row r="419">
      <c r="B419" s="41"/>
    </row>
    <row r="420">
      <c r="B420" s="41"/>
    </row>
    <row r="421">
      <c r="B421" s="41"/>
    </row>
    <row r="422">
      <c r="B422" s="41"/>
    </row>
    <row r="423">
      <c r="B423" s="41"/>
    </row>
    <row r="424">
      <c r="B424" s="41"/>
    </row>
    <row r="425">
      <c r="B425" s="41"/>
    </row>
    <row r="426">
      <c r="B426" s="41"/>
    </row>
    <row r="427">
      <c r="B427" s="41"/>
    </row>
    <row r="428">
      <c r="B428" s="41"/>
    </row>
    <row r="429">
      <c r="B429" s="41"/>
    </row>
    <row r="430">
      <c r="B430" s="41"/>
    </row>
    <row r="431">
      <c r="B431" s="41"/>
    </row>
    <row r="432">
      <c r="B432" s="41"/>
    </row>
    <row r="433">
      <c r="B433" s="41"/>
    </row>
    <row r="434">
      <c r="B434" s="41"/>
    </row>
    <row r="435">
      <c r="B435" s="41"/>
    </row>
    <row r="436">
      <c r="B436" s="41"/>
    </row>
    <row r="437">
      <c r="B437" s="41"/>
    </row>
    <row r="438">
      <c r="B438" s="41"/>
    </row>
    <row r="439">
      <c r="B439" s="41"/>
    </row>
    <row r="440">
      <c r="B440" s="41"/>
    </row>
    <row r="441">
      <c r="B441" s="41"/>
    </row>
    <row r="442">
      <c r="B442" s="41"/>
    </row>
    <row r="443">
      <c r="B443" s="41"/>
    </row>
    <row r="444">
      <c r="B444" s="41"/>
    </row>
    <row r="445">
      <c r="B445" s="41"/>
    </row>
    <row r="446">
      <c r="B446" s="41"/>
    </row>
    <row r="447">
      <c r="B447" s="41"/>
    </row>
    <row r="448">
      <c r="B448" s="41"/>
    </row>
    <row r="449">
      <c r="B449" s="41"/>
    </row>
    <row r="450">
      <c r="B450" s="41"/>
    </row>
    <row r="451">
      <c r="B451" s="41"/>
    </row>
    <row r="452">
      <c r="B452" s="41"/>
    </row>
    <row r="453">
      <c r="B453" s="41"/>
    </row>
    <row r="454">
      <c r="B454" s="41"/>
    </row>
    <row r="455">
      <c r="B455" s="41"/>
    </row>
    <row r="456">
      <c r="B456" s="41"/>
    </row>
    <row r="457">
      <c r="B457" s="41"/>
    </row>
    <row r="458">
      <c r="B458" s="41"/>
    </row>
    <row r="459">
      <c r="B459" s="41"/>
    </row>
    <row r="460">
      <c r="B460" s="41"/>
    </row>
    <row r="461">
      <c r="B461" s="41"/>
    </row>
    <row r="462">
      <c r="B462" s="41"/>
    </row>
    <row r="463">
      <c r="B463" s="41"/>
    </row>
    <row r="464">
      <c r="B464" s="41"/>
    </row>
    <row r="465">
      <c r="B465" s="41"/>
    </row>
    <row r="466">
      <c r="B466" s="41"/>
    </row>
    <row r="467">
      <c r="B467" s="41"/>
    </row>
    <row r="468">
      <c r="B468" s="41"/>
    </row>
    <row r="469">
      <c r="B469" s="41"/>
    </row>
    <row r="470">
      <c r="B470" s="41"/>
    </row>
    <row r="471">
      <c r="B471" s="41"/>
    </row>
    <row r="472">
      <c r="B472" s="41"/>
    </row>
    <row r="473">
      <c r="B473" s="41"/>
    </row>
    <row r="474">
      <c r="B474" s="41"/>
    </row>
    <row r="475">
      <c r="B475" s="41"/>
    </row>
    <row r="476">
      <c r="B476" s="41"/>
    </row>
    <row r="477">
      <c r="B477" s="41"/>
    </row>
    <row r="478">
      <c r="B478" s="41"/>
    </row>
    <row r="479">
      <c r="B479" s="41"/>
    </row>
    <row r="480">
      <c r="B480" s="41"/>
    </row>
    <row r="481">
      <c r="B481" s="41"/>
    </row>
    <row r="482">
      <c r="B482" s="41"/>
    </row>
    <row r="483">
      <c r="B483" s="41"/>
    </row>
    <row r="484">
      <c r="B484" s="41"/>
    </row>
    <row r="485">
      <c r="B485" s="41"/>
    </row>
    <row r="486">
      <c r="B486" s="41"/>
    </row>
    <row r="487">
      <c r="B487" s="41"/>
    </row>
    <row r="488">
      <c r="B488" s="41"/>
    </row>
    <row r="489">
      <c r="B489" s="41"/>
    </row>
    <row r="490">
      <c r="B490" s="41"/>
    </row>
    <row r="491">
      <c r="B491" s="41"/>
    </row>
    <row r="492">
      <c r="B492" s="41"/>
    </row>
    <row r="493">
      <c r="B493" s="41"/>
    </row>
    <row r="494">
      <c r="B494" s="41"/>
    </row>
    <row r="495">
      <c r="B495" s="41"/>
    </row>
    <row r="496">
      <c r="B496" s="41"/>
    </row>
    <row r="497">
      <c r="B497" s="41"/>
    </row>
    <row r="498">
      <c r="B498" s="41"/>
    </row>
    <row r="499">
      <c r="B499" s="41"/>
    </row>
    <row r="500">
      <c r="B500" s="41"/>
    </row>
    <row r="501">
      <c r="B501" s="41"/>
    </row>
    <row r="502">
      <c r="B502" s="41"/>
    </row>
    <row r="503">
      <c r="B503" s="41"/>
    </row>
    <row r="504">
      <c r="B504" s="41"/>
    </row>
    <row r="505">
      <c r="B505" s="41"/>
    </row>
    <row r="506">
      <c r="B506" s="41"/>
    </row>
    <row r="507">
      <c r="B507" s="41"/>
    </row>
    <row r="508">
      <c r="B508" s="41"/>
    </row>
    <row r="509">
      <c r="B509" s="41"/>
    </row>
    <row r="510">
      <c r="B510" s="41"/>
    </row>
    <row r="511">
      <c r="B511" s="41"/>
    </row>
    <row r="512">
      <c r="B512" s="41"/>
    </row>
    <row r="513">
      <c r="B513" s="41"/>
    </row>
    <row r="514">
      <c r="B514" s="41"/>
    </row>
    <row r="515">
      <c r="B515" s="41"/>
    </row>
    <row r="516">
      <c r="B516" s="41"/>
    </row>
    <row r="517">
      <c r="B517" s="41"/>
    </row>
    <row r="518">
      <c r="B518" s="41"/>
    </row>
    <row r="519">
      <c r="B519" s="41"/>
    </row>
    <row r="520">
      <c r="B520" s="41"/>
    </row>
    <row r="521">
      <c r="B521" s="41"/>
    </row>
    <row r="522">
      <c r="B522" s="41"/>
    </row>
    <row r="523">
      <c r="B523" s="41"/>
    </row>
    <row r="524">
      <c r="B524" s="41"/>
    </row>
    <row r="525">
      <c r="B525" s="41"/>
    </row>
    <row r="526">
      <c r="B526" s="41"/>
    </row>
    <row r="527">
      <c r="B527" s="41"/>
    </row>
    <row r="528">
      <c r="B528" s="41"/>
    </row>
    <row r="529">
      <c r="B529" s="41"/>
    </row>
    <row r="530">
      <c r="B530" s="41"/>
    </row>
    <row r="531">
      <c r="B531" s="41"/>
    </row>
    <row r="532">
      <c r="B532" s="41"/>
    </row>
    <row r="533">
      <c r="B533" s="41"/>
    </row>
    <row r="534">
      <c r="B534" s="41"/>
    </row>
    <row r="535">
      <c r="B535" s="41"/>
    </row>
    <row r="536">
      <c r="B536" s="41"/>
    </row>
    <row r="537">
      <c r="B537" s="41"/>
    </row>
    <row r="538">
      <c r="B538" s="41"/>
    </row>
    <row r="539">
      <c r="B539" s="41"/>
    </row>
    <row r="540">
      <c r="B540" s="41"/>
    </row>
    <row r="541">
      <c r="B541" s="41"/>
    </row>
    <row r="542">
      <c r="B542" s="41"/>
    </row>
    <row r="543">
      <c r="B543" s="41"/>
    </row>
    <row r="544">
      <c r="B544" s="41"/>
    </row>
    <row r="545">
      <c r="B545" s="41"/>
    </row>
    <row r="546">
      <c r="B546" s="41"/>
    </row>
    <row r="547">
      <c r="B547" s="41"/>
    </row>
    <row r="548">
      <c r="B548" s="41"/>
    </row>
    <row r="549">
      <c r="B549" s="41"/>
    </row>
    <row r="550">
      <c r="B550" s="41"/>
    </row>
    <row r="551">
      <c r="B551" s="41"/>
    </row>
    <row r="552">
      <c r="B552" s="41"/>
    </row>
    <row r="553">
      <c r="B553" s="41"/>
    </row>
    <row r="554">
      <c r="B554" s="41"/>
    </row>
    <row r="555">
      <c r="B555" s="41"/>
    </row>
    <row r="556">
      <c r="B556" s="41"/>
    </row>
    <row r="557">
      <c r="B557" s="41"/>
    </row>
    <row r="558">
      <c r="B558" s="41"/>
    </row>
    <row r="559">
      <c r="B559" s="41"/>
    </row>
    <row r="560">
      <c r="B560" s="41"/>
    </row>
    <row r="561">
      <c r="B561" s="41"/>
    </row>
    <row r="562">
      <c r="B562" s="41"/>
    </row>
    <row r="563">
      <c r="B563" s="41"/>
    </row>
    <row r="564">
      <c r="B564" s="41"/>
    </row>
    <row r="565">
      <c r="B565" s="41"/>
    </row>
    <row r="566">
      <c r="B566" s="41"/>
    </row>
    <row r="567">
      <c r="B567" s="41"/>
    </row>
    <row r="568">
      <c r="B568" s="41"/>
    </row>
    <row r="569">
      <c r="B569" s="41"/>
    </row>
    <row r="570">
      <c r="B570" s="41"/>
    </row>
    <row r="571">
      <c r="B571" s="41"/>
    </row>
    <row r="572">
      <c r="B572" s="41"/>
    </row>
    <row r="573">
      <c r="B573" s="41"/>
    </row>
    <row r="574">
      <c r="B574" s="41"/>
    </row>
    <row r="575">
      <c r="B575" s="41"/>
    </row>
    <row r="576">
      <c r="B576" s="41"/>
    </row>
    <row r="577">
      <c r="B577" s="41"/>
    </row>
    <row r="578">
      <c r="B578" s="41"/>
    </row>
    <row r="579">
      <c r="B579" s="41"/>
    </row>
    <row r="580">
      <c r="B580" s="41"/>
    </row>
    <row r="581">
      <c r="B581" s="41"/>
    </row>
    <row r="582">
      <c r="B582" s="41"/>
    </row>
    <row r="583">
      <c r="B583" s="41"/>
    </row>
    <row r="584">
      <c r="B584" s="41"/>
    </row>
    <row r="585">
      <c r="B585" s="41"/>
    </row>
    <row r="586">
      <c r="B586" s="41"/>
    </row>
    <row r="587">
      <c r="B587" s="41"/>
    </row>
    <row r="588">
      <c r="B588" s="41"/>
    </row>
    <row r="589">
      <c r="B589" s="41"/>
    </row>
    <row r="590">
      <c r="B590" s="41"/>
    </row>
    <row r="591">
      <c r="B591" s="41"/>
    </row>
    <row r="592">
      <c r="B592" s="41"/>
    </row>
    <row r="593">
      <c r="B593" s="41"/>
    </row>
    <row r="594">
      <c r="B594" s="41"/>
    </row>
    <row r="595">
      <c r="B595" s="41"/>
    </row>
    <row r="596">
      <c r="B596" s="41"/>
    </row>
    <row r="597">
      <c r="B597" s="41"/>
    </row>
    <row r="598">
      <c r="B598" s="41"/>
    </row>
    <row r="599">
      <c r="B599" s="41"/>
    </row>
    <row r="600">
      <c r="B600" s="41"/>
    </row>
    <row r="601">
      <c r="B601" s="41"/>
    </row>
    <row r="602">
      <c r="B602" s="41"/>
    </row>
    <row r="603">
      <c r="B603" s="41"/>
    </row>
    <row r="604">
      <c r="B604" s="41"/>
    </row>
    <row r="605">
      <c r="B605" s="41"/>
    </row>
    <row r="606">
      <c r="B606" s="41"/>
    </row>
    <row r="607">
      <c r="B607" s="41"/>
    </row>
    <row r="608">
      <c r="B608" s="41"/>
    </row>
    <row r="609">
      <c r="B609" s="41"/>
    </row>
    <row r="610">
      <c r="B610" s="41"/>
    </row>
    <row r="611">
      <c r="B611" s="41"/>
    </row>
    <row r="612">
      <c r="B612" s="41"/>
    </row>
    <row r="613">
      <c r="B613" s="41"/>
    </row>
    <row r="614">
      <c r="B614" s="41"/>
    </row>
    <row r="615">
      <c r="B615" s="41"/>
    </row>
    <row r="616">
      <c r="B616" s="41"/>
    </row>
    <row r="617">
      <c r="B617" s="41"/>
    </row>
    <row r="618">
      <c r="B618" s="41"/>
    </row>
    <row r="619">
      <c r="B619" s="41"/>
    </row>
    <row r="620">
      <c r="B620" s="41"/>
    </row>
    <row r="621">
      <c r="B621" s="41"/>
    </row>
    <row r="622">
      <c r="B622" s="41"/>
    </row>
    <row r="623">
      <c r="B623" s="41"/>
    </row>
    <row r="624">
      <c r="B624" s="41"/>
    </row>
    <row r="625">
      <c r="B625" s="41"/>
    </row>
    <row r="626">
      <c r="B626" s="41"/>
    </row>
    <row r="627">
      <c r="B627" s="41"/>
    </row>
    <row r="628">
      <c r="B628" s="41"/>
    </row>
    <row r="629">
      <c r="B629" s="41"/>
    </row>
    <row r="630">
      <c r="B630" s="41"/>
    </row>
    <row r="631">
      <c r="B631" s="41"/>
    </row>
    <row r="632">
      <c r="B632" s="41"/>
    </row>
    <row r="633">
      <c r="B633" s="41"/>
    </row>
    <row r="634">
      <c r="B634" s="41"/>
    </row>
    <row r="635">
      <c r="B635" s="41"/>
    </row>
    <row r="636">
      <c r="B636" s="41"/>
    </row>
    <row r="637">
      <c r="B637" s="41"/>
    </row>
    <row r="638">
      <c r="B638" s="41"/>
    </row>
    <row r="639">
      <c r="B639" s="41"/>
    </row>
    <row r="640">
      <c r="B640" s="41"/>
    </row>
    <row r="641">
      <c r="B641" s="41"/>
    </row>
    <row r="642">
      <c r="B642" s="41"/>
    </row>
    <row r="643">
      <c r="B643" s="41"/>
    </row>
    <row r="644">
      <c r="B644" s="41"/>
    </row>
    <row r="645">
      <c r="B645" s="41"/>
    </row>
    <row r="646">
      <c r="B646" s="41"/>
    </row>
    <row r="647">
      <c r="B647" s="41"/>
    </row>
    <row r="648">
      <c r="B648" s="41"/>
    </row>
    <row r="649">
      <c r="B649" s="41"/>
    </row>
    <row r="650">
      <c r="B650" s="41"/>
    </row>
    <row r="651">
      <c r="B651" s="41"/>
    </row>
    <row r="652">
      <c r="B652" s="41"/>
    </row>
    <row r="653">
      <c r="B653" s="41"/>
    </row>
    <row r="654">
      <c r="B654" s="41"/>
    </row>
    <row r="655">
      <c r="B655" s="41"/>
    </row>
    <row r="656">
      <c r="B656" s="41"/>
    </row>
    <row r="657">
      <c r="B657" s="41"/>
    </row>
    <row r="658">
      <c r="B658" s="41"/>
    </row>
    <row r="659">
      <c r="B659" s="41"/>
    </row>
    <row r="660">
      <c r="B660" s="41"/>
    </row>
    <row r="661">
      <c r="B661" s="41"/>
    </row>
    <row r="662">
      <c r="B662" s="41"/>
    </row>
    <row r="663">
      <c r="B663" s="41"/>
    </row>
    <row r="664">
      <c r="B664" s="41"/>
    </row>
    <row r="665">
      <c r="B665" s="41"/>
    </row>
    <row r="666">
      <c r="B666" s="41"/>
    </row>
    <row r="667">
      <c r="B667" s="41"/>
    </row>
    <row r="668">
      <c r="B668" s="41"/>
    </row>
    <row r="669">
      <c r="B669" s="41"/>
    </row>
    <row r="670">
      <c r="B670" s="41"/>
    </row>
    <row r="671">
      <c r="B671" s="41"/>
    </row>
    <row r="672">
      <c r="B672" s="41"/>
    </row>
    <row r="673">
      <c r="B673" s="41"/>
    </row>
    <row r="674">
      <c r="B674" s="41"/>
    </row>
    <row r="675">
      <c r="B675" s="41"/>
    </row>
    <row r="676">
      <c r="B676" s="41"/>
    </row>
    <row r="677">
      <c r="B677" s="41"/>
    </row>
    <row r="678">
      <c r="B678" s="41"/>
    </row>
    <row r="679">
      <c r="B679" s="41"/>
    </row>
    <row r="680">
      <c r="B680" s="41"/>
    </row>
    <row r="681">
      <c r="B681" s="41"/>
    </row>
    <row r="682">
      <c r="B682" s="41"/>
    </row>
    <row r="683">
      <c r="B683" s="41"/>
    </row>
    <row r="684">
      <c r="B684" s="41"/>
    </row>
    <row r="685">
      <c r="B685" s="41"/>
    </row>
    <row r="686">
      <c r="B686" s="41"/>
    </row>
    <row r="687">
      <c r="B687" s="41"/>
    </row>
    <row r="688">
      <c r="B688" s="41"/>
    </row>
    <row r="689">
      <c r="B689" s="41"/>
    </row>
    <row r="690">
      <c r="B690" s="41"/>
    </row>
    <row r="691">
      <c r="B691" s="41"/>
    </row>
    <row r="692">
      <c r="B692" s="41"/>
    </row>
    <row r="693">
      <c r="B693" s="41"/>
    </row>
    <row r="694">
      <c r="B694" s="41"/>
    </row>
    <row r="695">
      <c r="B695" s="41"/>
    </row>
    <row r="696">
      <c r="B696" s="41"/>
    </row>
    <row r="697">
      <c r="B697" s="41"/>
    </row>
    <row r="698">
      <c r="B698" s="41"/>
    </row>
    <row r="699">
      <c r="B699" s="41"/>
    </row>
    <row r="700">
      <c r="B700" s="41"/>
    </row>
    <row r="701">
      <c r="B701" s="41"/>
    </row>
    <row r="702">
      <c r="B702" s="41"/>
    </row>
    <row r="703">
      <c r="B703" s="41"/>
    </row>
    <row r="704">
      <c r="B704" s="41"/>
    </row>
    <row r="705">
      <c r="B705" s="41"/>
    </row>
    <row r="706">
      <c r="B706" s="41"/>
    </row>
    <row r="707">
      <c r="B707" s="41"/>
    </row>
    <row r="708">
      <c r="B708" s="41"/>
    </row>
    <row r="709">
      <c r="B709" s="41"/>
    </row>
    <row r="710">
      <c r="B710" s="41"/>
    </row>
    <row r="711">
      <c r="B711" s="41"/>
    </row>
    <row r="712">
      <c r="B712" s="41"/>
    </row>
    <row r="713">
      <c r="B713" s="41"/>
    </row>
    <row r="714">
      <c r="B714" s="41"/>
    </row>
    <row r="715">
      <c r="B715" s="41"/>
    </row>
    <row r="716">
      <c r="B716" s="41"/>
    </row>
    <row r="717">
      <c r="B717" s="41"/>
    </row>
    <row r="718">
      <c r="B718" s="41"/>
    </row>
    <row r="719">
      <c r="B719" s="41"/>
    </row>
    <row r="720">
      <c r="B720" s="41"/>
    </row>
    <row r="721">
      <c r="B721" s="41"/>
    </row>
    <row r="722">
      <c r="B722" s="41"/>
    </row>
    <row r="723">
      <c r="B723" s="41"/>
    </row>
    <row r="724">
      <c r="B724" s="41"/>
    </row>
    <row r="725">
      <c r="B725" s="41"/>
    </row>
    <row r="726">
      <c r="B726" s="41"/>
    </row>
    <row r="727">
      <c r="B727" s="41"/>
    </row>
    <row r="728">
      <c r="B728" s="41"/>
    </row>
    <row r="729">
      <c r="B729" s="41"/>
    </row>
    <row r="730">
      <c r="B730" s="41"/>
    </row>
    <row r="731">
      <c r="B731" s="41"/>
    </row>
    <row r="732">
      <c r="B732" s="41"/>
    </row>
    <row r="733">
      <c r="B733" s="41"/>
    </row>
    <row r="734">
      <c r="B734" s="41"/>
    </row>
    <row r="735">
      <c r="B735" s="41"/>
    </row>
    <row r="736">
      <c r="B736" s="41"/>
    </row>
    <row r="737">
      <c r="B737" s="41"/>
    </row>
    <row r="738">
      <c r="B738" s="41"/>
    </row>
    <row r="739">
      <c r="B739" s="41"/>
    </row>
    <row r="740">
      <c r="B740" s="41"/>
    </row>
    <row r="741">
      <c r="B741" s="41"/>
    </row>
    <row r="742">
      <c r="B742" s="41"/>
    </row>
    <row r="743">
      <c r="B743" s="41"/>
    </row>
    <row r="744">
      <c r="B744" s="41"/>
    </row>
    <row r="745">
      <c r="B745" s="41"/>
    </row>
    <row r="746">
      <c r="B746" s="41"/>
    </row>
    <row r="747">
      <c r="B747" s="41"/>
    </row>
    <row r="748">
      <c r="B748" s="41"/>
    </row>
    <row r="749">
      <c r="B749" s="41"/>
    </row>
    <row r="750">
      <c r="B750" s="41"/>
    </row>
    <row r="751">
      <c r="B751" s="41"/>
    </row>
    <row r="752">
      <c r="B752" s="41"/>
    </row>
    <row r="753">
      <c r="B753" s="41"/>
    </row>
    <row r="754">
      <c r="B754" s="41"/>
    </row>
    <row r="755">
      <c r="B755" s="41"/>
    </row>
    <row r="756">
      <c r="B756" s="41"/>
    </row>
    <row r="757">
      <c r="B757" s="41"/>
    </row>
    <row r="758">
      <c r="B758" s="41"/>
    </row>
    <row r="759">
      <c r="B759" s="41"/>
    </row>
    <row r="760">
      <c r="B760" s="41"/>
    </row>
    <row r="761">
      <c r="B761" s="41"/>
    </row>
    <row r="762">
      <c r="B762" s="41"/>
    </row>
    <row r="763">
      <c r="B763" s="41"/>
    </row>
    <row r="764">
      <c r="B764" s="41"/>
    </row>
    <row r="765">
      <c r="B765" s="41"/>
    </row>
    <row r="766">
      <c r="B766" s="41"/>
    </row>
    <row r="767">
      <c r="B767" s="41"/>
    </row>
    <row r="768">
      <c r="B768" s="41"/>
    </row>
    <row r="769">
      <c r="B769" s="41"/>
    </row>
    <row r="770">
      <c r="B770" s="41"/>
    </row>
    <row r="771">
      <c r="B771" s="41"/>
    </row>
    <row r="772">
      <c r="B772" s="41"/>
    </row>
    <row r="773">
      <c r="B773" s="41"/>
    </row>
    <row r="774">
      <c r="B774" s="41"/>
    </row>
    <row r="775">
      <c r="B775" s="41"/>
    </row>
    <row r="776">
      <c r="B776" s="41"/>
    </row>
    <row r="777">
      <c r="B777" s="41"/>
    </row>
    <row r="778">
      <c r="B778" s="41"/>
    </row>
    <row r="779">
      <c r="B779" s="41"/>
    </row>
    <row r="780">
      <c r="B780" s="41"/>
    </row>
    <row r="781">
      <c r="B781" s="41"/>
    </row>
    <row r="782">
      <c r="B782" s="41"/>
    </row>
    <row r="783">
      <c r="B783" s="41"/>
    </row>
    <row r="784">
      <c r="B784" s="41"/>
    </row>
    <row r="785">
      <c r="B785" s="41"/>
    </row>
    <row r="786">
      <c r="B786" s="41"/>
    </row>
    <row r="787">
      <c r="B787" s="41"/>
    </row>
    <row r="788">
      <c r="B788" s="41"/>
    </row>
    <row r="789">
      <c r="B789" s="41"/>
    </row>
    <row r="790">
      <c r="B790" s="41"/>
    </row>
    <row r="791">
      <c r="B791" s="41"/>
    </row>
    <row r="792">
      <c r="B792" s="41"/>
    </row>
    <row r="793">
      <c r="B793" s="41"/>
    </row>
    <row r="794">
      <c r="B794" s="41"/>
    </row>
    <row r="795">
      <c r="B795" s="41"/>
    </row>
    <row r="796">
      <c r="B796" s="41"/>
    </row>
    <row r="797">
      <c r="B797" s="41"/>
    </row>
    <row r="798">
      <c r="B798" s="41"/>
    </row>
    <row r="799">
      <c r="B799" s="41"/>
    </row>
    <row r="800">
      <c r="B800" s="41"/>
    </row>
    <row r="801">
      <c r="B801" s="41"/>
    </row>
    <row r="802">
      <c r="B802" s="41"/>
    </row>
    <row r="803">
      <c r="B803" s="41"/>
    </row>
    <row r="804">
      <c r="B804" s="41"/>
    </row>
    <row r="805">
      <c r="B805" s="41"/>
    </row>
    <row r="806">
      <c r="B806" s="41"/>
    </row>
    <row r="807">
      <c r="B807" s="41"/>
    </row>
    <row r="808">
      <c r="B808" s="41"/>
    </row>
    <row r="809">
      <c r="B809" s="41"/>
    </row>
    <row r="810">
      <c r="B810" s="41"/>
    </row>
    <row r="811">
      <c r="B811" s="41"/>
    </row>
    <row r="812">
      <c r="B812" s="41"/>
    </row>
    <row r="813">
      <c r="B813" s="41"/>
    </row>
    <row r="814">
      <c r="B814" s="41"/>
    </row>
    <row r="815">
      <c r="B815" s="41"/>
    </row>
    <row r="816">
      <c r="B816" s="41"/>
    </row>
    <row r="817">
      <c r="B817" s="41"/>
    </row>
    <row r="818">
      <c r="B818" s="41"/>
    </row>
    <row r="819">
      <c r="B819" s="41"/>
    </row>
    <row r="820">
      <c r="B820" s="41"/>
    </row>
    <row r="821">
      <c r="B821" s="41"/>
    </row>
    <row r="822">
      <c r="B822" s="41"/>
    </row>
    <row r="823">
      <c r="B823" s="41"/>
    </row>
    <row r="824">
      <c r="B824" s="41"/>
    </row>
    <row r="825">
      <c r="B825" s="41"/>
    </row>
    <row r="826">
      <c r="B826" s="41"/>
    </row>
    <row r="827">
      <c r="B827" s="41"/>
    </row>
    <row r="828">
      <c r="B828" s="41"/>
    </row>
    <row r="829">
      <c r="B829" s="41"/>
    </row>
    <row r="830">
      <c r="B830" s="41"/>
    </row>
    <row r="831">
      <c r="B831" s="41"/>
    </row>
    <row r="832">
      <c r="B832" s="41"/>
    </row>
    <row r="833">
      <c r="B833" s="41"/>
    </row>
    <row r="834">
      <c r="B834" s="41"/>
    </row>
    <row r="835">
      <c r="B835" s="41"/>
    </row>
    <row r="836">
      <c r="B836" s="41"/>
    </row>
    <row r="837">
      <c r="B837" s="41"/>
    </row>
    <row r="838">
      <c r="B838" s="41"/>
    </row>
    <row r="839">
      <c r="B839" s="41"/>
    </row>
    <row r="840">
      <c r="B840" s="41"/>
    </row>
    <row r="841">
      <c r="B841" s="41"/>
    </row>
    <row r="842">
      <c r="B842" s="41"/>
    </row>
    <row r="843">
      <c r="B843" s="41"/>
    </row>
    <row r="844">
      <c r="B844" s="41"/>
    </row>
    <row r="845">
      <c r="B845" s="41"/>
    </row>
    <row r="846">
      <c r="B846" s="41"/>
    </row>
    <row r="847">
      <c r="B847" s="41"/>
    </row>
    <row r="848">
      <c r="B848" s="41"/>
    </row>
    <row r="849">
      <c r="B849" s="41"/>
    </row>
    <row r="850">
      <c r="B850" s="41"/>
    </row>
    <row r="851">
      <c r="B851" s="41"/>
    </row>
    <row r="852">
      <c r="B852" s="41"/>
    </row>
    <row r="853">
      <c r="B853" s="41"/>
    </row>
    <row r="854">
      <c r="B854" s="41"/>
    </row>
    <row r="855">
      <c r="B855" s="41"/>
    </row>
    <row r="856">
      <c r="B856" s="41"/>
    </row>
    <row r="857">
      <c r="B857" s="41"/>
    </row>
    <row r="858">
      <c r="B858" s="41"/>
    </row>
    <row r="859">
      <c r="B859" s="41"/>
    </row>
    <row r="860">
      <c r="B860" s="41"/>
    </row>
    <row r="861">
      <c r="B861" s="41"/>
    </row>
    <row r="862">
      <c r="B862" s="41"/>
    </row>
    <row r="863">
      <c r="B863" s="41"/>
    </row>
    <row r="864">
      <c r="B864" s="41"/>
    </row>
    <row r="865">
      <c r="B865" s="41"/>
    </row>
    <row r="866">
      <c r="B866" s="41"/>
    </row>
    <row r="867">
      <c r="B867" s="41"/>
    </row>
    <row r="868">
      <c r="B868" s="41"/>
    </row>
    <row r="869">
      <c r="B869" s="41"/>
    </row>
    <row r="870">
      <c r="B870" s="41"/>
    </row>
    <row r="871">
      <c r="B871" s="41"/>
    </row>
    <row r="872">
      <c r="B872" s="41"/>
    </row>
    <row r="873">
      <c r="B873" s="41"/>
    </row>
    <row r="874">
      <c r="B874" s="41"/>
    </row>
    <row r="875">
      <c r="B875" s="41"/>
    </row>
    <row r="876">
      <c r="B876" s="41"/>
    </row>
    <row r="877">
      <c r="B877" s="41"/>
    </row>
    <row r="878">
      <c r="B878" s="41"/>
    </row>
    <row r="879">
      <c r="B879" s="41"/>
    </row>
    <row r="880">
      <c r="B880" s="41"/>
    </row>
    <row r="881">
      <c r="B881" s="41"/>
    </row>
    <row r="882">
      <c r="B882" s="41"/>
    </row>
    <row r="883">
      <c r="B883" s="41"/>
    </row>
    <row r="884">
      <c r="B884" s="41"/>
    </row>
    <row r="885">
      <c r="B885" s="41"/>
    </row>
    <row r="886">
      <c r="B886" s="41"/>
    </row>
    <row r="887">
      <c r="B887" s="41"/>
    </row>
    <row r="888">
      <c r="B888" s="41"/>
    </row>
    <row r="889">
      <c r="B889" s="41"/>
    </row>
    <row r="890">
      <c r="B890" s="41"/>
    </row>
    <row r="891">
      <c r="B891" s="41"/>
    </row>
    <row r="892">
      <c r="B892" s="41"/>
    </row>
    <row r="893">
      <c r="B893" s="41"/>
    </row>
    <row r="894">
      <c r="B894" s="41"/>
    </row>
    <row r="895">
      <c r="B895" s="41"/>
    </row>
    <row r="896">
      <c r="B896" s="41"/>
    </row>
    <row r="897">
      <c r="B897" s="41"/>
    </row>
    <row r="898">
      <c r="B898" s="41"/>
    </row>
    <row r="899">
      <c r="B899" s="41"/>
    </row>
    <row r="900">
      <c r="B900" s="41"/>
    </row>
    <row r="901">
      <c r="B901" s="41"/>
    </row>
    <row r="902">
      <c r="B902" s="41"/>
    </row>
    <row r="903">
      <c r="B903" s="41"/>
    </row>
    <row r="904">
      <c r="B904" s="41"/>
    </row>
    <row r="905">
      <c r="B905" s="41"/>
    </row>
    <row r="906">
      <c r="B906" s="41"/>
    </row>
    <row r="907">
      <c r="B907" s="41"/>
    </row>
    <row r="908">
      <c r="B908" s="41"/>
    </row>
    <row r="909">
      <c r="B909" s="41"/>
    </row>
    <row r="910">
      <c r="B910" s="41"/>
    </row>
    <row r="911">
      <c r="B911" s="41"/>
    </row>
    <row r="912">
      <c r="B912" s="41"/>
    </row>
    <row r="913">
      <c r="B913" s="41"/>
    </row>
    <row r="914">
      <c r="B914" s="41"/>
    </row>
    <row r="915">
      <c r="B915" s="41"/>
    </row>
    <row r="916">
      <c r="B916" s="41"/>
    </row>
    <row r="917">
      <c r="B917" s="41"/>
    </row>
    <row r="918">
      <c r="B918" s="41"/>
    </row>
    <row r="919">
      <c r="B919" s="41"/>
    </row>
    <row r="920">
      <c r="B920" s="41"/>
    </row>
    <row r="921">
      <c r="B921" s="41"/>
    </row>
    <row r="922">
      <c r="B922" s="41"/>
    </row>
    <row r="923">
      <c r="B923" s="41"/>
    </row>
    <row r="924">
      <c r="B924" s="41"/>
    </row>
    <row r="925">
      <c r="B925" s="41"/>
    </row>
    <row r="926">
      <c r="B926" s="41"/>
    </row>
    <row r="927">
      <c r="B927" s="41"/>
    </row>
    <row r="928">
      <c r="B928" s="41"/>
    </row>
    <row r="929">
      <c r="B929" s="41"/>
    </row>
    <row r="930">
      <c r="B930" s="41"/>
    </row>
    <row r="931">
      <c r="B931" s="41"/>
    </row>
    <row r="932">
      <c r="B932" s="41"/>
    </row>
    <row r="933">
      <c r="B933" s="41"/>
    </row>
    <row r="934">
      <c r="B934" s="41"/>
    </row>
    <row r="935">
      <c r="B935" s="41"/>
    </row>
    <row r="936">
      <c r="B936" s="41"/>
    </row>
    <row r="937">
      <c r="B937" s="41"/>
    </row>
    <row r="938">
      <c r="B938" s="41"/>
    </row>
    <row r="939">
      <c r="B939" s="41"/>
    </row>
    <row r="940">
      <c r="B940" s="41"/>
    </row>
    <row r="941">
      <c r="B941" s="41"/>
    </row>
    <row r="942">
      <c r="B942" s="41"/>
    </row>
    <row r="943">
      <c r="B943" s="41"/>
    </row>
    <row r="944">
      <c r="B944" s="41"/>
    </row>
    <row r="945">
      <c r="B945" s="41"/>
    </row>
    <row r="946">
      <c r="B946" s="41"/>
    </row>
    <row r="947">
      <c r="B947" s="41"/>
    </row>
    <row r="948">
      <c r="B948" s="41"/>
    </row>
    <row r="949">
      <c r="B949" s="41"/>
    </row>
    <row r="950">
      <c r="B950" s="41"/>
    </row>
    <row r="951">
      <c r="B951" s="41"/>
    </row>
    <row r="952">
      <c r="B952" s="41"/>
    </row>
    <row r="953">
      <c r="B953" s="41"/>
    </row>
    <row r="954">
      <c r="B954" s="41"/>
    </row>
    <row r="955">
      <c r="B955" s="41"/>
    </row>
    <row r="956">
      <c r="B956" s="41"/>
    </row>
    <row r="957">
      <c r="B957" s="41"/>
    </row>
    <row r="958">
      <c r="B958" s="41"/>
    </row>
    <row r="959">
      <c r="B959" s="41"/>
    </row>
    <row r="960">
      <c r="B960" s="41"/>
    </row>
    <row r="961">
      <c r="B961" s="41"/>
    </row>
    <row r="962">
      <c r="B962" s="41"/>
    </row>
    <row r="963">
      <c r="B963" s="41"/>
    </row>
    <row r="964">
      <c r="B964" s="41"/>
    </row>
    <row r="965">
      <c r="B965" s="41"/>
    </row>
    <row r="966">
      <c r="B966" s="41"/>
    </row>
    <row r="967">
      <c r="B967" s="41"/>
    </row>
    <row r="968">
      <c r="B968" s="41"/>
    </row>
    <row r="969">
      <c r="B969" s="41"/>
    </row>
    <row r="970">
      <c r="B970" s="41"/>
    </row>
    <row r="971">
      <c r="B971" s="41"/>
    </row>
    <row r="972">
      <c r="B972" s="41"/>
    </row>
    <row r="973">
      <c r="B973" s="41"/>
    </row>
    <row r="974">
      <c r="B974" s="41"/>
    </row>
    <row r="975">
      <c r="B975" s="41"/>
    </row>
    <row r="976">
      <c r="B976" s="41"/>
    </row>
    <row r="977">
      <c r="B977" s="41"/>
    </row>
    <row r="978">
      <c r="B978" s="41"/>
    </row>
    <row r="979">
      <c r="B979" s="41"/>
    </row>
    <row r="980">
      <c r="B980" s="41"/>
    </row>
    <row r="981">
      <c r="B981" s="41"/>
    </row>
    <row r="982">
      <c r="B982" s="41"/>
    </row>
    <row r="983">
      <c r="B983" s="41"/>
    </row>
    <row r="984">
      <c r="B984" s="41"/>
    </row>
    <row r="985">
      <c r="B985" s="41"/>
    </row>
    <row r="986">
      <c r="B986" s="41"/>
    </row>
    <row r="987">
      <c r="B987" s="41"/>
    </row>
    <row r="988">
      <c r="B988" s="41"/>
    </row>
    <row r="989">
      <c r="B989" s="41"/>
    </row>
    <row r="990">
      <c r="B990" s="41"/>
    </row>
    <row r="991">
      <c r="B991" s="41"/>
    </row>
    <row r="992">
      <c r="B992" s="41"/>
    </row>
    <row r="993">
      <c r="B993" s="41"/>
    </row>
    <row r="994">
      <c r="B994" s="41"/>
    </row>
    <row r="995">
      <c r="B995" s="41"/>
    </row>
    <row r="996">
      <c r="B996" s="41"/>
    </row>
    <row r="997">
      <c r="B997" s="41"/>
    </row>
    <row r="998">
      <c r="B998" s="41"/>
    </row>
    <row r="999">
      <c r="B999" s="41"/>
    </row>
    <row r="1000">
      <c r="B1000" s="41"/>
    </row>
    <row r="1001">
      <c r="B1001" s="41"/>
    </row>
    <row r="1002">
      <c r="B1002" s="41"/>
    </row>
  </sheetData>
  <mergeCells count="2">
    <mergeCell ref="D1:E1"/>
    <mergeCell ref="M1:N1"/>
  </mergeCells>
  <conditionalFormatting sqref="K2">
    <cfRule type="cellIs" dxfId="0" priority="1" operator="equal">
      <formula>"TRUE"</formula>
    </cfRule>
  </conditionalFormatting>
  <conditionalFormatting sqref="K3:K203">
    <cfRule type="cellIs" dxfId="0" priority="2" operator="equal">
      <formula>"TRUE"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2" max="2" width="32.75"/>
    <col customWidth="1" min="3" max="15" width="5.13"/>
  </cols>
  <sheetData>
    <row r="1">
      <c r="C1" s="1"/>
      <c r="D1" s="1"/>
      <c r="H1" s="1"/>
      <c r="J1" s="1"/>
      <c r="L1" s="2"/>
      <c r="N1" s="2"/>
      <c r="P1" s="1"/>
      <c r="R1" s="1"/>
    </row>
    <row r="2">
      <c r="C2" s="1" t="s">
        <v>181</v>
      </c>
      <c r="P2" s="1" t="s">
        <v>182</v>
      </c>
      <c r="Q2" s="1" t="s">
        <v>183</v>
      </c>
      <c r="R2" s="1"/>
      <c r="S2" s="1"/>
    </row>
    <row r="3">
      <c r="A3" s="4" t="s">
        <v>9</v>
      </c>
      <c r="B3" s="4" t="s">
        <v>10</v>
      </c>
      <c r="C3" s="4">
        <v>1.0</v>
      </c>
      <c r="D3" s="4">
        <v>2.0</v>
      </c>
      <c r="E3" s="4">
        <v>3.0</v>
      </c>
      <c r="F3" s="4">
        <v>4.0</v>
      </c>
      <c r="G3" s="4">
        <v>5.0</v>
      </c>
      <c r="H3" s="4">
        <v>6.0</v>
      </c>
      <c r="I3" s="4">
        <v>7.0</v>
      </c>
      <c r="J3" s="4">
        <v>8.0</v>
      </c>
      <c r="K3" s="4">
        <v>9.0</v>
      </c>
      <c r="L3" s="4">
        <v>10.0</v>
      </c>
      <c r="M3" s="4">
        <v>11.0</v>
      </c>
      <c r="N3" s="4">
        <v>12.0</v>
      </c>
      <c r="O3" s="4">
        <v>13.0</v>
      </c>
    </row>
    <row r="4">
      <c r="A4" s="6" t="s">
        <v>13</v>
      </c>
      <c r="B4" s="7" t="str">
        <f t="array" ref="B4">INDEX('Svi studenti'!$C$2:$C1001,MATCH(A4, 'Svi studenti'!$B$2:$B1001, 0))</f>
        <v>Ајдуковић, Лука</v>
      </c>
      <c r="E4" s="4">
        <v>1.0</v>
      </c>
      <c r="L4" s="4">
        <v>1.0</v>
      </c>
      <c r="P4" s="7">
        <f t="shared" ref="P4:P171" si="1">sum(C4:O4)</f>
        <v>2</v>
      </c>
      <c r="Q4" s="7">
        <f t="shared" ref="Q4:Q171" si="2">if(P4 &gt; 0, min(P4*5/10,5), 0)</f>
        <v>1</v>
      </c>
    </row>
    <row r="5">
      <c r="A5" s="6" t="s">
        <v>14</v>
      </c>
      <c r="B5" s="7" t="str">
        <f t="array" ref="B5">INDEX('Svi studenti'!$C$2:$C1001,MATCH(A5, 'Svi studenti'!$B$2:$B1001, 0))</f>
        <v>Арамбашић, Тодор</v>
      </c>
      <c r="P5" s="7">
        <f t="shared" si="1"/>
        <v>0</v>
      </c>
      <c r="Q5" s="7">
        <f t="shared" si="2"/>
        <v>0</v>
      </c>
    </row>
    <row r="6">
      <c r="A6" s="6" t="s">
        <v>15</v>
      </c>
      <c r="B6" s="7" t="str">
        <f t="array" ref="B6">INDEX('Svi studenti'!$C$2:$C1001,MATCH(A6, 'Svi studenti'!$B$2:$B1001, 0))</f>
        <v>Аћимовић, Љубомир</v>
      </c>
      <c r="C6" s="4">
        <v>1.0</v>
      </c>
      <c r="E6" s="4">
        <v>1.0</v>
      </c>
      <c r="F6" s="4">
        <v>1.0</v>
      </c>
      <c r="H6" s="4">
        <v>1.0</v>
      </c>
      <c r="J6" s="4">
        <v>1.0</v>
      </c>
      <c r="P6" s="7">
        <f t="shared" si="1"/>
        <v>5</v>
      </c>
      <c r="Q6" s="7">
        <f t="shared" si="2"/>
        <v>2.5</v>
      </c>
    </row>
    <row r="7">
      <c r="A7" s="6" t="s">
        <v>16</v>
      </c>
      <c r="B7" s="7" t="str">
        <f t="array" ref="B7">INDEX('Svi studenti'!$C$2:$C1001,MATCH(A7, 'Svi studenti'!$B$2:$B1001, 0))</f>
        <v>Бељић, Лазар</v>
      </c>
      <c r="C7" s="4">
        <v>1.0</v>
      </c>
      <c r="E7" s="4">
        <v>1.0</v>
      </c>
      <c r="F7" s="4">
        <v>1.0</v>
      </c>
      <c r="H7" s="4">
        <v>1.0</v>
      </c>
      <c r="J7" s="4">
        <v>1.0</v>
      </c>
      <c r="K7" s="4">
        <v>1.0</v>
      </c>
      <c r="L7" s="4">
        <v>1.0</v>
      </c>
      <c r="M7" s="4">
        <v>1.0</v>
      </c>
      <c r="P7" s="7">
        <f t="shared" si="1"/>
        <v>8</v>
      </c>
      <c r="Q7" s="7">
        <f t="shared" si="2"/>
        <v>4</v>
      </c>
    </row>
    <row r="8">
      <c r="A8" s="6" t="s">
        <v>17</v>
      </c>
      <c r="B8" s="7" t="str">
        <f t="array" ref="B8">INDEX('Svi studenti'!$C$2:$C1001,MATCH(A8, 'Svi studenti'!$B$2:$B1001, 0))</f>
        <v>Божиновић, Дуња</v>
      </c>
      <c r="E8" s="4">
        <v>1.0</v>
      </c>
      <c r="F8" s="4">
        <v>1.0</v>
      </c>
      <c r="P8" s="7">
        <f t="shared" si="1"/>
        <v>2</v>
      </c>
      <c r="Q8" s="7">
        <f t="shared" si="2"/>
        <v>1</v>
      </c>
    </row>
    <row r="9">
      <c r="A9" s="6" t="s">
        <v>18</v>
      </c>
      <c r="B9" s="7" t="str">
        <f t="array" ref="B9">INDEX('Svi studenti'!$C$2:$C1001,MATCH(A9, 'Svi studenti'!$B$2:$B1001, 0))</f>
        <v>Будимир, Никола</v>
      </c>
      <c r="P9" s="7">
        <f t="shared" si="1"/>
        <v>0</v>
      </c>
      <c r="Q9" s="7">
        <f t="shared" si="2"/>
        <v>0</v>
      </c>
    </row>
    <row r="10">
      <c r="A10" s="6" t="s">
        <v>19</v>
      </c>
      <c r="B10" s="7" t="str">
        <f t="array" ref="B10">INDEX('Svi studenti'!$C$2:$C1001,MATCH(A10, 'Svi studenti'!$B$2:$B1001, 0))</f>
        <v>Влаховић, Иван</v>
      </c>
      <c r="D10" s="4">
        <v>1.0</v>
      </c>
      <c r="E10" s="4">
        <v>1.0</v>
      </c>
      <c r="F10" s="4">
        <v>1.0</v>
      </c>
      <c r="H10" s="4">
        <v>1.0</v>
      </c>
      <c r="I10" s="4">
        <v>1.0</v>
      </c>
      <c r="J10" s="4">
        <v>1.0</v>
      </c>
      <c r="K10" s="4">
        <v>1.0</v>
      </c>
      <c r="L10" s="4">
        <v>1.0</v>
      </c>
      <c r="P10" s="7">
        <f t="shared" si="1"/>
        <v>8</v>
      </c>
      <c r="Q10" s="7">
        <f t="shared" si="2"/>
        <v>4</v>
      </c>
    </row>
    <row r="11">
      <c r="A11" s="6" t="s">
        <v>20</v>
      </c>
      <c r="B11" s="7" t="str">
        <f t="array" ref="B11">INDEX('Svi studenti'!$C$2:$C1001,MATCH(A11, 'Svi studenti'!$B$2:$B1001, 0))</f>
        <v>Вуковић, Лола</v>
      </c>
      <c r="C11" s="4">
        <v>1.0</v>
      </c>
      <c r="D11" s="4">
        <v>1.0</v>
      </c>
      <c r="E11" s="4">
        <v>1.0</v>
      </c>
      <c r="F11" s="4">
        <v>1.0</v>
      </c>
      <c r="H11" s="4">
        <v>1.0</v>
      </c>
      <c r="I11" s="4">
        <v>1.0</v>
      </c>
      <c r="J11" s="4">
        <v>1.0</v>
      </c>
      <c r="K11" s="4">
        <v>1.0</v>
      </c>
      <c r="L11" s="4">
        <v>1.0</v>
      </c>
      <c r="M11" s="4">
        <v>1.0</v>
      </c>
      <c r="N11" s="4">
        <v>1.0</v>
      </c>
      <c r="P11" s="7">
        <f t="shared" si="1"/>
        <v>11</v>
      </c>
      <c r="Q11" s="7">
        <f t="shared" si="2"/>
        <v>5</v>
      </c>
    </row>
    <row r="12">
      <c r="A12" s="6" t="s">
        <v>21</v>
      </c>
      <c r="B12" s="7" t="str">
        <f t="array" ref="B12">INDEX('Svi studenti'!$C$2:$C1001,MATCH(A12, 'Svi studenti'!$B$2:$B1001, 0))</f>
        <v>Глигорић, Мила</v>
      </c>
      <c r="C12" s="16">
        <v>1.0</v>
      </c>
      <c r="D12" s="16">
        <v>0.0</v>
      </c>
      <c r="E12" s="16">
        <v>0.0</v>
      </c>
      <c r="F12" s="16">
        <v>1.0</v>
      </c>
      <c r="G12" s="16">
        <v>1.0</v>
      </c>
      <c r="H12" s="16">
        <v>0.0</v>
      </c>
      <c r="I12" s="16">
        <v>0.0</v>
      </c>
      <c r="J12" s="16">
        <v>0.0</v>
      </c>
      <c r="K12" s="16">
        <v>0.0</v>
      </c>
      <c r="L12" s="16">
        <v>0.0</v>
      </c>
      <c r="M12" s="16">
        <v>0.0</v>
      </c>
      <c r="N12" s="16">
        <v>0.0</v>
      </c>
      <c r="O12" s="16">
        <v>0.0</v>
      </c>
      <c r="P12" s="7">
        <f t="shared" si="1"/>
        <v>3</v>
      </c>
      <c r="Q12" s="7">
        <f t="shared" si="2"/>
        <v>1.5</v>
      </c>
    </row>
    <row r="13">
      <c r="A13" s="6" t="s">
        <v>22</v>
      </c>
      <c r="B13" s="7" t="str">
        <f t="array" ref="B13">INDEX('Svi studenti'!$C$2:$C1001,MATCH(A13, 'Svi studenti'!$B$2:$B1001, 0))</f>
        <v>Грбовић, Теодора</v>
      </c>
      <c r="C13" s="16">
        <v>0.0</v>
      </c>
      <c r="D13" s="17">
        <v>1.0</v>
      </c>
      <c r="E13" s="16">
        <v>1.0</v>
      </c>
      <c r="F13" s="17">
        <v>1.0</v>
      </c>
      <c r="G13" s="17">
        <v>1.0</v>
      </c>
      <c r="H13" s="17">
        <v>1.0</v>
      </c>
      <c r="I13" s="17">
        <v>1.0</v>
      </c>
      <c r="J13" s="17">
        <v>1.0</v>
      </c>
      <c r="K13" s="17">
        <v>1.0</v>
      </c>
      <c r="L13" s="17">
        <v>1.0</v>
      </c>
      <c r="M13" s="17">
        <v>1.0</v>
      </c>
      <c r="N13" s="17">
        <v>1.0</v>
      </c>
      <c r="O13" s="16">
        <v>0.0</v>
      </c>
      <c r="P13" s="7">
        <f t="shared" si="1"/>
        <v>11</v>
      </c>
      <c r="Q13" s="7">
        <f t="shared" si="2"/>
        <v>5</v>
      </c>
    </row>
    <row r="14">
      <c r="A14" s="6" t="s">
        <v>23</v>
      </c>
      <c r="B14" s="7" t="str">
        <f t="array" ref="B14">INDEX('Svi studenti'!$C$2:$C1001,MATCH(A14, 'Svi studenti'!$B$2:$B1001, 0))</f>
        <v>Гудурић, Урош</v>
      </c>
      <c r="P14" s="7">
        <f t="shared" si="1"/>
        <v>0</v>
      </c>
      <c r="Q14" s="7">
        <f t="shared" si="2"/>
        <v>0</v>
      </c>
    </row>
    <row r="15">
      <c r="A15" s="6" t="s">
        <v>24</v>
      </c>
      <c r="B15" s="7" t="str">
        <f t="array" ref="B15">INDEX('Svi studenti'!$C$2:$C1001,MATCH(A15, 'Svi studenti'!$B$2:$B1001, 0))</f>
        <v>Дамњановић, Татјана</v>
      </c>
      <c r="C15" s="4">
        <v>1.0</v>
      </c>
      <c r="L15" s="4">
        <v>1.0</v>
      </c>
      <c r="P15" s="7">
        <f t="shared" si="1"/>
        <v>2</v>
      </c>
      <c r="Q15" s="7">
        <f t="shared" si="2"/>
        <v>1</v>
      </c>
    </row>
    <row r="16">
      <c r="A16" s="6" t="s">
        <v>25</v>
      </c>
      <c r="B16" s="7" t="str">
        <f t="array" ref="B16">INDEX('Svi studenti'!$C$2:$C1001,MATCH(A16, 'Svi studenti'!$B$2:$B1001, 0))</f>
        <v>Дељанин, Петар</v>
      </c>
      <c r="C16" s="4">
        <v>1.0</v>
      </c>
      <c r="D16" s="4">
        <v>1.0</v>
      </c>
      <c r="E16" s="4">
        <v>1.0</v>
      </c>
      <c r="F16" s="4">
        <v>1.0</v>
      </c>
      <c r="K16" s="4">
        <v>1.0</v>
      </c>
      <c r="L16" s="4">
        <v>1.0</v>
      </c>
      <c r="P16" s="7">
        <f t="shared" si="1"/>
        <v>6</v>
      </c>
      <c r="Q16" s="7">
        <f t="shared" si="2"/>
        <v>3</v>
      </c>
    </row>
    <row r="17">
      <c r="A17" s="6" t="s">
        <v>26</v>
      </c>
      <c r="B17" s="7" t="str">
        <f t="array" ref="B17">INDEX('Svi studenti'!$C$2:$C1001,MATCH(A17, 'Svi studenti'!$B$2:$B1001, 0))</f>
        <v>Дивјак, Анастасија</v>
      </c>
      <c r="C17" s="4">
        <v>1.0</v>
      </c>
      <c r="D17" s="4">
        <v>1.0</v>
      </c>
      <c r="F17" s="4">
        <v>1.0</v>
      </c>
      <c r="I17" s="4">
        <v>1.0</v>
      </c>
      <c r="L17" s="4">
        <v>1.0</v>
      </c>
      <c r="P17" s="7">
        <f t="shared" si="1"/>
        <v>5</v>
      </c>
      <c r="Q17" s="7">
        <f t="shared" si="2"/>
        <v>2.5</v>
      </c>
    </row>
    <row r="18">
      <c r="A18" s="6" t="s">
        <v>27</v>
      </c>
      <c r="B18" s="7" t="str">
        <f t="array" ref="B18">INDEX('Svi studenti'!$C$2:$C1001,MATCH(A18, 'Svi studenti'!$B$2:$B1001, 0))</f>
        <v>Димитријевић, Младен</v>
      </c>
      <c r="C18" s="16">
        <v>1.0</v>
      </c>
      <c r="D18" s="16">
        <v>0.0</v>
      </c>
      <c r="E18" s="16">
        <v>1.0</v>
      </c>
      <c r="F18" s="16">
        <v>1.0</v>
      </c>
      <c r="G18" s="16">
        <v>1.0</v>
      </c>
      <c r="H18" s="16">
        <v>1.0</v>
      </c>
      <c r="I18" s="16">
        <v>1.0</v>
      </c>
      <c r="J18" s="16">
        <v>1.0</v>
      </c>
      <c r="K18" s="16">
        <v>1.0</v>
      </c>
      <c r="L18" s="16">
        <v>1.0</v>
      </c>
      <c r="M18" s="16">
        <v>1.0</v>
      </c>
      <c r="N18" s="16">
        <v>1.0</v>
      </c>
      <c r="O18" s="16">
        <v>0.0</v>
      </c>
      <c r="P18" s="7">
        <f t="shared" si="1"/>
        <v>11</v>
      </c>
      <c r="Q18" s="7">
        <f t="shared" si="2"/>
        <v>5</v>
      </c>
    </row>
    <row r="19">
      <c r="A19" s="6" t="s">
        <v>28</v>
      </c>
      <c r="B19" s="7" t="str">
        <f t="array" ref="B19">INDEX('Svi studenti'!$C$2:$C1001,MATCH(A19, 'Svi studenti'!$B$2:$B1001, 0))</f>
        <v>Димитријевић, Никола</v>
      </c>
      <c r="C19" s="4">
        <v>1.0</v>
      </c>
      <c r="D19" s="4">
        <v>1.0</v>
      </c>
      <c r="E19" s="4">
        <v>1.0</v>
      </c>
      <c r="F19" s="4">
        <v>1.0</v>
      </c>
      <c r="G19" s="4">
        <v>1.0</v>
      </c>
      <c r="H19" s="4">
        <v>1.0</v>
      </c>
      <c r="I19" s="4">
        <v>1.0</v>
      </c>
      <c r="J19" s="4">
        <v>1.0</v>
      </c>
      <c r="K19" s="4">
        <v>1.0</v>
      </c>
      <c r="L19" s="4">
        <v>1.0</v>
      </c>
      <c r="M19" s="4">
        <v>1.0</v>
      </c>
      <c r="N19" s="4">
        <v>1.0</v>
      </c>
      <c r="P19" s="7">
        <f t="shared" si="1"/>
        <v>12</v>
      </c>
      <c r="Q19" s="7">
        <f t="shared" si="2"/>
        <v>5</v>
      </c>
    </row>
    <row r="20">
      <c r="A20" s="6" t="s">
        <v>29</v>
      </c>
      <c r="B20" s="7" t="str">
        <f t="array" ref="B20">INDEX('Svi studenti'!$C$2:$C1001,MATCH(A20, 'Svi studenti'!$B$2:$B1001, 0))</f>
        <v>Добросављевић, Исидора</v>
      </c>
      <c r="C20" s="16">
        <v>1.0</v>
      </c>
      <c r="D20" s="16">
        <v>0.0</v>
      </c>
      <c r="E20" s="16">
        <v>1.0</v>
      </c>
      <c r="F20" s="16">
        <v>1.0</v>
      </c>
      <c r="G20" s="16">
        <v>1.0</v>
      </c>
      <c r="H20" s="16">
        <v>1.0</v>
      </c>
      <c r="I20" s="16">
        <v>0.0</v>
      </c>
      <c r="J20" s="16">
        <v>0.0</v>
      </c>
      <c r="K20" s="16">
        <v>0.0</v>
      </c>
      <c r="L20" s="16">
        <v>0.0</v>
      </c>
      <c r="M20" s="16">
        <v>0.0</v>
      </c>
      <c r="N20" s="16">
        <v>0.0</v>
      </c>
      <c r="O20" s="16">
        <v>0.0</v>
      </c>
      <c r="P20" s="7">
        <f t="shared" si="1"/>
        <v>5</v>
      </c>
      <c r="Q20" s="7">
        <f t="shared" si="2"/>
        <v>2.5</v>
      </c>
    </row>
    <row r="21">
      <c r="A21" s="6" t="s">
        <v>30</v>
      </c>
      <c r="B21" s="7" t="str">
        <f t="array" ref="B21">INDEX('Svi studenti'!$C$2:$C1001,MATCH(A21, 'Svi studenti'!$B$2:$B1001, 0))</f>
        <v>Докмановић, Нина</v>
      </c>
      <c r="C21" s="4">
        <v>1.0</v>
      </c>
      <c r="D21" s="4">
        <v>1.0</v>
      </c>
      <c r="E21" s="4">
        <v>1.0</v>
      </c>
      <c r="F21" s="4">
        <v>1.0</v>
      </c>
      <c r="J21" s="4">
        <v>1.0</v>
      </c>
      <c r="K21" s="4">
        <v>1.0</v>
      </c>
      <c r="P21" s="7">
        <f t="shared" si="1"/>
        <v>6</v>
      </c>
      <c r="Q21" s="7">
        <f t="shared" si="2"/>
        <v>3</v>
      </c>
    </row>
    <row r="22">
      <c r="A22" s="6" t="s">
        <v>31</v>
      </c>
      <c r="B22" s="7" t="str">
        <f t="array" ref="B22">INDEX('Svi studenti'!$C$2:$C1001,MATCH(A22, 'Svi studenti'!$B$2:$B1001, 0))</f>
        <v>Ђорђевић, Александар</v>
      </c>
      <c r="C22" s="4">
        <v>1.0</v>
      </c>
      <c r="P22" s="7">
        <f t="shared" si="1"/>
        <v>1</v>
      </c>
      <c r="Q22" s="7">
        <f t="shared" si="2"/>
        <v>0.5</v>
      </c>
    </row>
    <row r="23">
      <c r="A23" s="6" t="s">
        <v>32</v>
      </c>
      <c r="B23" s="7" t="str">
        <f t="array" ref="B23">INDEX('Svi studenti'!$C$2:$C1001,MATCH(A23, 'Svi studenti'!$B$2:$B1001, 0))</f>
        <v>Ђорђевић, Чедомир</v>
      </c>
      <c r="P23" s="7">
        <f t="shared" si="1"/>
        <v>0</v>
      </c>
      <c r="Q23" s="7">
        <f t="shared" si="2"/>
        <v>0</v>
      </c>
    </row>
    <row r="24">
      <c r="A24" s="6" t="s">
        <v>33</v>
      </c>
      <c r="B24" s="7" t="str">
        <f t="array" ref="B24">INDEX('Svi studenti'!$C$2:$C1001,MATCH(A24, 'Svi studenti'!$B$2:$B1001, 0))</f>
        <v>Ђуровић, Слађана</v>
      </c>
      <c r="C24" s="4">
        <v>1.0</v>
      </c>
      <c r="D24" s="4">
        <v>1.0</v>
      </c>
      <c r="E24" s="4">
        <v>1.0</v>
      </c>
      <c r="F24" s="4">
        <v>1.0</v>
      </c>
      <c r="H24" s="4">
        <v>1.0</v>
      </c>
      <c r="J24" s="4">
        <v>1.0</v>
      </c>
      <c r="K24" s="4">
        <v>1.0</v>
      </c>
      <c r="L24" s="4">
        <v>1.0</v>
      </c>
      <c r="M24" s="4">
        <v>1.0</v>
      </c>
      <c r="N24" s="4">
        <v>1.0</v>
      </c>
      <c r="P24" s="7">
        <f t="shared" si="1"/>
        <v>10</v>
      </c>
      <c r="Q24" s="7">
        <f t="shared" si="2"/>
        <v>5</v>
      </c>
    </row>
    <row r="25">
      <c r="A25" s="6" t="s">
        <v>34</v>
      </c>
      <c r="B25" s="7" t="str">
        <f t="array" ref="B25">INDEX('Svi studenti'!$C$2:$C1001,MATCH(A25, 'Svi studenti'!$B$2:$B1001, 0))</f>
        <v>Здјелар, Катарина</v>
      </c>
      <c r="P25" s="7">
        <f t="shared" si="1"/>
        <v>0</v>
      </c>
      <c r="Q25" s="7">
        <f t="shared" si="2"/>
        <v>0</v>
      </c>
    </row>
    <row r="26">
      <c r="A26" s="6" t="s">
        <v>35</v>
      </c>
      <c r="B26" s="7" t="str">
        <f t="array" ref="B26">INDEX('Svi studenti'!$C$2:$C1001,MATCH(A26, 'Svi studenti'!$B$2:$B1001, 0))</f>
        <v>Иваниан, Сергеи</v>
      </c>
      <c r="C26" s="4">
        <v>1.0</v>
      </c>
      <c r="D26" s="4">
        <v>1.0</v>
      </c>
      <c r="E26" s="4">
        <v>1.0</v>
      </c>
      <c r="F26" s="4">
        <v>1.0</v>
      </c>
      <c r="G26" s="4">
        <v>1.0</v>
      </c>
      <c r="H26" s="4">
        <v>1.0</v>
      </c>
      <c r="I26" s="4">
        <v>1.0</v>
      </c>
      <c r="J26" s="4">
        <v>1.0</v>
      </c>
      <c r="K26" s="4">
        <v>1.0</v>
      </c>
      <c r="L26" s="4">
        <v>1.0</v>
      </c>
      <c r="M26" s="4">
        <v>1.0</v>
      </c>
      <c r="P26" s="7">
        <f t="shared" si="1"/>
        <v>11</v>
      </c>
      <c r="Q26" s="7">
        <f t="shared" si="2"/>
        <v>5</v>
      </c>
    </row>
    <row r="27">
      <c r="A27" s="6" t="s">
        <v>36</v>
      </c>
      <c r="B27" s="7" t="str">
        <f t="array" ref="B27">INDEX('Svi studenti'!$C$2:$C1001,MATCH(A27, 'Svi studenti'!$B$2:$B1001, 0))</f>
        <v>Ивановић, Нада</v>
      </c>
      <c r="P27" s="7">
        <f t="shared" si="1"/>
        <v>0</v>
      </c>
      <c r="Q27" s="7">
        <f t="shared" si="2"/>
        <v>0</v>
      </c>
    </row>
    <row r="28">
      <c r="A28" s="6" t="s">
        <v>37</v>
      </c>
      <c r="B28" s="7" t="str">
        <f t="array" ref="B28">INDEX('Svi studenti'!$C$2:$C1001,MATCH(A28, 'Svi studenti'!$B$2:$B1001, 0))</f>
        <v>Ивановић, Никола</v>
      </c>
      <c r="C28" s="4">
        <v>1.0</v>
      </c>
      <c r="E28" s="4">
        <v>1.0</v>
      </c>
      <c r="F28" s="4">
        <v>1.0</v>
      </c>
      <c r="H28" s="4">
        <v>1.0</v>
      </c>
      <c r="I28" s="4">
        <v>1.0</v>
      </c>
      <c r="J28" s="4">
        <v>1.0</v>
      </c>
      <c r="L28" s="4">
        <v>1.0</v>
      </c>
      <c r="N28" s="4">
        <v>1.0</v>
      </c>
      <c r="P28" s="7">
        <f t="shared" si="1"/>
        <v>8</v>
      </c>
      <c r="Q28" s="7">
        <f t="shared" si="2"/>
        <v>4</v>
      </c>
    </row>
    <row r="29">
      <c r="A29" s="6" t="s">
        <v>38</v>
      </c>
      <c r="B29" s="7" t="str">
        <f t="array" ref="B29">INDEX('Svi studenti'!$C$2:$C1001,MATCH(A29, 'Svi studenti'!$B$2:$B1001, 0))</f>
        <v>Јанковић, Урош</v>
      </c>
      <c r="C29" s="16">
        <v>1.0</v>
      </c>
      <c r="D29" s="16">
        <v>0.0</v>
      </c>
      <c r="E29" s="16">
        <v>1.0</v>
      </c>
      <c r="F29" s="16">
        <v>1.0</v>
      </c>
      <c r="G29" s="16">
        <v>1.0</v>
      </c>
      <c r="H29" s="16">
        <v>1.0</v>
      </c>
      <c r="I29" s="16">
        <v>1.0</v>
      </c>
      <c r="J29" s="16">
        <v>0.0</v>
      </c>
      <c r="K29" s="16">
        <v>1.0</v>
      </c>
      <c r="L29" s="16">
        <v>1.0</v>
      </c>
      <c r="M29" s="16">
        <v>1.0</v>
      </c>
      <c r="N29" s="16">
        <v>0.0</v>
      </c>
      <c r="O29" s="16">
        <v>1.0</v>
      </c>
      <c r="P29" s="7">
        <f t="shared" si="1"/>
        <v>10</v>
      </c>
      <c r="Q29" s="7">
        <f t="shared" si="2"/>
        <v>5</v>
      </c>
    </row>
    <row r="30">
      <c r="A30" s="6" t="s">
        <v>39</v>
      </c>
      <c r="B30" s="7" t="str">
        <f t="array" ref="B30">INDEX('Svi studenti'!$C$2:$C1001,MATCH(A30, 'Svi studenti'!$B$2:$B1001, 0))</f>
        <v>Јевремовић, Исидора</v>
      </c>
      <c r="C30" s="16">
        <v>1.0</v>
      </c>
      <c r="D30" s="16">
        <v>0.0</v>
      </c>
      <c r="E30" s="16">
        <v>0.0</v>
      </c>
      <c r="F30" s="16">
        <v>0.0</v>
      </c>
      <c r="G30" s="16">
        <v>1.0</v>
      </c>
      <c r="H30" s="16">
        <v>1.0</v>
      </c>
      <c r="I30" s="16">
        <v>0.0</v>
      </c>
      <c r="J30" s="16">
        <v>0.0</v>
      </c>
      <c r="K30" s="16">
        <v>1.0</v>
      </c>
      <c r="L30" s="16">
        <v>1.0</v>
      </c>
      <c r="M30" s="16">
        <v>1.0</v>
      </c>
      <c r="N30" s="16">
        <v>1.0</v>
      </c>
      <c r="O30" s="16">
        <v>1.0</v>
      </c>
      <c r="P30" s="7">
        <f t="shared" si="1"/>
        <v>8</v>
      </c>
      <c r="Q30" s="7">
        <f t="shared" si="2"/>
        <v>4</v>
      </c>
    </row>
    <row r="31">
      <c r="A31" s="6" t="s">
        <v>40</v>
      </c>
      <c r="B31" s="7" t="str">
        <f t="array" ref="B31">INDEX('Svi studenti'!$C$2:$C1001,MATCH(A31, 'Svi studenti'!$B$2:$B1001, 0))</f>
        <v>Јовановић, Ана</v>
      </c>
      <c r="E31" s="4">
        <v>1.0</v>
      </c>
      <c r="K31" s="4">
        <v>1.0</v>
      </c>
      <c r="L31" s="4">
        <v>1.0</v>
      </c>
      <c r="P31" s="7">
        <f t="shared" si="1"/>
        <v>3</v>
      </c>
      <c r="Q31" s="7">
        <f t="shared" si="2"/>
        <v>1.5</v>
      </c>
    </row>
    <row r="32">
      <c r="A32" s="6" t="s">
        <v>41</v>
      </c>
      <c r="B32" s="7" t="str">
        <f t="array" ref="B32">INDEX('Svi studenti'!$C$2:$C1001,MATCH(A32, 'Svi studenti'!$B$2:$B1001, 0))</f>
        <v>Јовановић, Ђорђе</v>
      </c>
      <c r="C32" s="4">
        <v>1.0</v>
      </c>
      <c r="D32" s="4">
        <v>1.0</v>
      </c>
      <c r="F32" s="4">
        <v>1.0</v>
      </c>
      <c r="P32" s="7">
        <f t="shared" si="1"/>
        <v>3</v>
      </c>
      <c r="Q32" s="7">
        <f t="shared" si="2"/>
        <v>1.5</v>
      </c>
    </row>
    <row r="33">
      <c r="A33" s="6" t="s">
        <v>42</v>
      </c>
      <c r="B33" s="7" t="str">
        <f t="array" ref="B33">INDEX('Svi studenti'!$C$2:$C1001,MATCH(A33, 'Svi studenti'!$B$2:$B1001, 0))</f>
        <v>Јовановић, Лазар</v>
      </c>
      <c r="C33" s="4">
        <v>1.0</v>
      </c>
      <c r="D33" s="4">
        <v>1.0</v>
      </c>
      <c r="F33" s="4">
        <v>1.0</v>
      </c>
      <c r="G33" s="4">
        <v>1.0</v>
      </c>
      <c r="H33" s="4">
        <v>1.0</v>
      </c>
      <c r="I33" s="4">
        <v>1.0</v>
      </c>
      <c r="J33" s="4">
        <v>1.0</v>
      </c>
      <c r="K33" s="4">
        <v>1.0</v>
      </c>
      <c r="L33" s="4">
        <v>1.0</v>
      </c>
      <c r="N33" s="4">
        <v>1.0</v>
      </c>
      <c r="P33" s="7">
        <f t="shared" si="1"/>
        <v>10</v>
      </c>
      <c r="Q33" s="7">
        <f t="shared" si="2"/>
        <v>5</v>
      </c>
    </row>
    <row r="34">
      <c r="A34" s="6" t="s">
        <v>43</v>
      </c>
      <c r="B34" s="7" t="str">
        <f t="array" ref="B34">INDEX('Svi studenti'!$C$2:$C1001,MATCH(A34, 'Svi studenti'!$B$2:$B1001, 0))</f>
        <v>Каракаш, Линда Анђела</v>
      </c>
      <c r="P34" s="7">
        <f t="shared" si="1"/>
        <v>0</v>
      </c>
      <c r="Q34" s="7">
        <f t="shared" si="2"/>
        <v>0</v>
      </c>
    </row>
    <row r="35">
      <c r="A35" s="6" t="s">
        <v>44</v>
      </c>
      <c r="B35" s="7" t="str">
        <f t="array" ref="B35">INDEX('Svi studenti'!$C$2:$C1001,MATCH(A35, 'Svi studenti'!$B$2:$B1001, 0))</f>
        <v>Ковачић, Анђела</v>
      </c>
      <c r="P35" s="7">
        <f t="shared" si="1"/>
        <v>0</v>
      </c>
      <c r="Q35" s="7">
        <f t="shared" si="2"/>
        <v>0</v>
      </c>
    </row>
    <row r="36">
      <c r="A36" s="6" t="s">
        <v>45</v>
      </c>
      <c r="B36" s="7" t="str">
        <f t="array" ref="B36">INDEX('Svi studenti'!$C$2:$C1001,MATCH(A36, 'Svi studenti'!$B$2:$B1001, 0))</f>
        <v>Костић, Нађа</v>
      </c>
      <c r="D36" s="4">
        <v>1.0</v>
      </c>
      <c r="E36" s="4">
        <v>1.0</v>
      </c>
      <c r="F36" s="4">
        <v>1.0</v>
      </c>
      <c r="G36" s="4">
        <v>1.0</v>
      </c>
      <c r="L36" s="4">
        <v>1.0</v>
      </c>
      <c r="P36" s="7">
        <f t="shared" si="1"/>
        <v>5</v>
      </c>
      <c r="Q36" s="7">
        <f t="shared" si="2"/>
        <v>2.5</v>
      </c>
    </row>
    <row r="37">
      <c r="A37" s="6" t="s">
        <v>46</v>
      </c>
      <c r="B37" s="7" t="str">
        <f t="array" ref="B37">INDEX('Svi studenti'!$C$2:$C1001,MATCH(A37, 'Svi studenti'!$B$2:$B1001, 0))</f>
        <v>Крсмановић, Марко</v>
      </c>
      <c r="P37" s="7">
        <f t="shared" si="1"/>
        <v>0</v>
      </c>
      <c r="Q37" s="7">
        <f t="shared" si="2"/>
        <v>0</v>
      </c>
    </row>
    <row r="38">
      <c r="A38" s="6" t="s">
        <v>47</v>
      </c>
      <c r="B38" s="7" t="str">
        <f t="array" ref="B38">INDEX('Svi studenti'!$C$2:$C1001,MATCH(A38, 'Svi studenti'!$B$2:$B1001, 0))</f>
        <v>Лапчевић, Лазар</v>
      </c>
      <c r="C38" s="4">
        <v>1.0</v>
      </c>
      <c r="G38" s="4">
        <v>1.0</v>
      </c>
      <c r="J38" s="4">
        <v>1.0</v>
      </c>
      <c r="N38" s="4">
        <v>1.0</v>
      </c>
      <c r="P38" s="7">
        <f t="shared" si="1"/>
        <v>4</v>
      </c>
      <c r="Q38" s="7">
        <f t="shared" si="2"/>
        <v>2</v>
      </c>
    </row>
    <row r="39">
      <c r="A39" s="6" t="s">
        <v>48</v>
      </c>
      <c r="B39" s="7" t="str">
        <f t="array" ref="B39">INDEX('Svi studenti'!$C$2:$C1001,MATCH(A39, 'Svi studenti'!$B$2:$B1001, 0))</f>
        <v>Мажинг, Урош</v>
      </c>
      <c r="C39" s="4">
        <v>1.0</v>
      </c>
      <c r="D39" s="4">
        <v>1.0</v>
      </c>
      <c r="E39" s="4">
        <v>1.0</v>
      </c>
      <c r="I39" s="4">
        <v>1.0</v>
      </c>
      <c r="J39" s="4">
        <v>1.0</v>
      </c>
      <c r="L39" s="4">
        <v>1.0</v>
      </c>
      <c r="N39" s="4">
        <v>1.0</v>
      </c>
      <c r="P39" s="7">
        <f t="shared" si="1"/>
        <v>7</v>
      </c>
      <c r="Q39" s="7">
        <f t="shared" si="2"/>
        <v>3.5</v>
      </c>
    </row>
    <row r="40">
      <c r="A40" s="6" t="s">
        <v>49</v>
      </c>
      <c r="B40" s="7" t="str">
        <f t="array" ref="B40">INDEX('Svi studenti'!$C$2:$C1001,MATCH(A40, 'Svi studenti'!$B$2:$B1001, 0))</f>
        <v>Манчић, Филип</v>
      </c>
      <c r="P40" s="7">
        <f t="shared" si="1"/>
        <v>0</v>
      </c>
      <c r="Q40" s="7">
        <f t="shared" si="2"/>
        <v>0</v>
      </c>
    </row>
    <row r="41">
      <c r="A41" s="6" t="s">
        <v>50</v>
      </c>
      <c r="B41" s="7" t="str">
        <f t="array" ref="B41">INDEX('Svi studenti'!$C$2:$C1001,MATCH(A41, 'Svi studenti'!$B$2:$B1001, 0))</f>
        <v>Марић, Душан</v>
      </c>
      <c r="C41" s="16">
        <v>1.0</v>
      </c>
      <c r="D41" s="16">
        <v>1.0</v>
      </c>
      <c r="E41" s="16">
        <v>1.0</v>
      </c>
      <c r="F41" s="16">
        <v>1.0</v>
      </c>
      <c r="G41" s="16">
        <v>1.0</v>
      </c>
      <c r="H41" s="16">
        <v>1.0</v>
      </c>
      <c r="I41" s="16">
        <v>1.0</v>
      </c>
      <c r="J41" s="16">
        <v>1.0</v>
      </c>
      <c r="K41" s="16">
        <v>1.0</v>
      </c>
      <c r="L41" s="16">
        <v>1.0</v>
      </c>
      <c r="M41" s="16">
        <v>1.0</v>
      </c>
      <c r="N41" s="16">
        <v>1.0</v>
      </c>
      <c r="O41" s="16">
        <v>1.0</v>
      </c>
      <c r="P41" s="7">
        <f t="shared" si="1"/>
        <v>13</v>
      </c>
      <c r="Q41" s="7">
        <f t="shared" si="2"/>
        <v>5</v>
      </c>
    </row>
    <row r="42">
      <c r="A42" s="6" t="s">
        <v>51</v>
      </c>
      <c r="B42" s="7" t="str">
        <f t="array" ref="B42">INDEX('Svi studenti'!$C$2:$C1001,MATCH(A42, 'Svi studenti'!$B$2:$B1001, 0))</f>
        <v>Марчетић, Катарина</v>
      </c>
      <c r="P42" s="7">
        <f t="shared" si="1"/>
        <v>0</v>
      </c>
      <c r="Q42" s="7">
        <f t="shared" si="2"/>
        <v>0</v>
      </c>
    </row>
    <row r="43">
      <c r="A43" s="6" t="s">
        <v>52</v>
      </c>
      <c r="B43" s="7" t="str">
        <f t="array" ref="B43">INDEX('Svi studenti'!$C$2:$C1001,MATCH(A43, 'Svi studenti'!$B$2:$B1001, 0))</f>
        <v>Матић, Тадија</v>
      </c>
      <c r="C43" s="16">
        <v>1.0</v>
      </c>
      <c r="D43" s="16">
        <v>0.0</v>
      </c>
      <c r="E43" s="16">
        <v>1.0</v>
      </c>
      <c r="F43" s="16">
        <v>1.0</v>
      </c>
      <c r="G43" s="16">
        <v>1.0</v>
      </c>
      <c r="H43" s="16">
        <v>1.0</v>
      </c>
      <c r="I43" s="16">
        <v>1.0</v>
      </c>
      <c r="J43" s="16">
        <v>1.0</v>
      </c>
      <c r="K43" s="16">
        <v>1.0</v>
      </c>
      <c r="L43" s="16">
        <v>1.0</v>
      </c>
      <c r="M43" s="16">
        <v>1.0</v>
      </c>
      <c r="N43" s="16">
        <v>0.0</v>
      </c>
      <c r="O43" s="16">
        <v>0.0</v>
      </c>
      <c r="P43" s="7">
        <f t="shared" si="1"/>
        <v>10</v>
      </c>
      <c r="Q43" s="7">
        <f t="shared" si="2"/>
        <v>5</v>
      </c>
    </row>
    <row r="44">
      <c r="A44" s="6" t="s">
        <v>53</v>
      </c>
      <c r="B44" s="7" t="str">
        <f t="array" ref="B44">INDEX('Svi studenti'!$C$2:$C1001,MATCH(A44, 'Svi studenti'!$B$2:$B1001, 0))</f>
        <v>Милекић, Сретен</v>
      </c>
      <c r="C44" s="16">
        <v>0.0</v>
      </c>
      <c r="D44" s="16">
        <v>0.0</v>
      </c>
      <c r="E44" s="16">
        <v>1.0</v>
      </c>
      <c r="F44" s="16">
        <v>0.0</v>
      </c>
      <c r="G44" s="16">
        <v>1.0</v>
      </c>
      <c r="H44" s="16">
        <v>1.0</v>
      </c>
      <c r="I44" s="16">
        <v>1.0</v>
      </c>
      <c r="J44" s="16">
        <v>1.0</v>
      </c>
      <c r="K44" s="16">
        <v>1.0</v>
      </c>
      <c r="L44" s="16">
        <v>1.0</v>
      </c>
      <c r="M44" s="16">
        <v>1.0</v>
      </c>
      <c r="N44" s="16">
        <v>0.0</v>
      </c>
      <c r="O44" s="16">
        <v>1.0</v>
      </c>
      <c r="P44" s="7">
        <f t="shared" si="1"/>
        <v>9</v>
      </c>
      <c r="Q44" s="7">
        <f t="shared" si="2"/>
        <v>4.5</v>
      </c>
    </row>
    <row r="45">
      <c r="A45" s="6" t="s">
        <v>54</v>
      </c>
      <c r="B45" s="7" t="str">
        <f t="array" ref="B45">INDEX('Svi studenti'!$C$2:$C1001,MATCH(A45, 'Svi studenti'!$B$2:$B1001, 0))</f>
        <v>Миленковић, Ивана</v>
      </c>
      <c r="P45" s="7">
        <f t="shared" si="1"/>
        <v>0</v>
      </c>
      <c r="Q45" s="7">
        <f t="shared" si="2"/>
        <v>0</v>
      </c>
    </row>
    <row r="46">
      <c r="A46" s="6" t="s">
        <v>55</v>
      </c>
      <c r="B46" s="7" t="str">
        <f t="array" ref="B46">INDEX('Svi studenti'!$C$2:$C1001,MATCH(A46, 'Svi studenti'!$B$2:$B1001, 0))</f>
        <v>Миловановић, Богдан</v>
      </c>
      <c r="P46" s="7">
        <f t="shared" si="1"/>
        <v>0</v>
      </c>
      <c r="Q46" s="7">
        <f t="shared" si="2"/>
        <v>0</v>
      </c>
    </row>
    <row r="47">
      <c r="A47" s="6" t="s">
        <v>56</v>
      </c>
      <c r="B47" s="7" t="str">
        <f t="array" ref="B47">INDEX('Svi studenti'!$C$2:$C1001,MATCH(A47, 'Svi studenti'!$B$2:$B1001, 0))</f>
        <v>Миловановић, Матија</v>
      </c>
      <c r="P47" s="7">
        <f t="shared" si="1"/>
        <v>0</v>
      </c>
      <c r="Q47" s="7">
        <f t="shared" si="2"/>
        <v>0</v>
      </c>
    </row>
    <row r="48">
      <c r="A48" s="6" t="s">
        <v>57</v>
      </c>
      <c r="B48" s="7" t="str">
        <f t="array" ref="B48">INDEX('Svi studenti'!$C$2:$C1001,MATCH(A48, 'Svi studenti'!$B$2:$B1001, 0))</f>
        <v>Минић, Јелена</v>
      </c>
      <c r="D48" s="4">
        <v>1.0</v>
      </c>
      <c r="H48" s="4">
        <v>1.0</v>
      </c>
      <c r="I48" s="4">
        <v>1.0</v>
      </c>
      <c r="J48" s="4">
        <v>1.0</v>
      </c>
      <c r="P48" s="7">
        <f t="shared" si="1"/>
        <v>4</v>
      </c>
      <c r="Q48" s="7">
        <f t="shared" si="2"/>
        <v>2</v>
      </c>
    </row>
    <row r="49">
      <c r="A49" s="6" t="s">
        <v>58</v>
      </c>
      <c r="B49" s="7" t="str">
        <f t="array" ref="B49">INDEX('Svi studenti'!$C$2:$C1001,MATCH(A49, 'Svi studenti'!$B$2:$B1001, 0))</f>
        <v>Минић, Милан</v>
      </c>
      <c r="P49" s="7">
        <f t="shared" si="1"/>
        <v>0</v>
      </c>
      <c r="Q49" s="7">
        <f t="shared" si="2"/>
        <v>0</v>
      </c>
    </row>
    <row r="50">
      <c r="A50" s="6" t="s">
        <v>59</v>
      </c>
      <c r="B50" s="7" t="str">
        <f t="array" ref="B50">INDEX('Svi studenti'!$C$2:$C1001,MATCH(A50, 'Svi studenti'!$B$2:$B1001, 0))</f>
        <v>Мићевић, Митар</v>
      </c>
      <c r="P50" s="7">
        <f t="shared" si="1"/>
        <v>0</v>
      </c>
      <c r="Q50" s="7">
        <f t="shared" si="2"/>
        <v>0</v>
      </c>
    </row>
    <row r="51">
      <c r="A51" s="6" t="s">
        <v>60</v>
      </c>
      <c r="B51" s="7" t="str">
        <f t="array" ref="B51">INDEX('Svi studenti'!$C$2:$C1001,MATCH(A51, 'Svi studenti'!$B$2:$B1001, 0))</f>
        <v>Молнар, Линда</v>
      </c>
      <c r="C51" s="16">
        <v>1.0</v>
      </c>
      <c r="D51" s="16">
        <v>1.0</v>
      </c>
      <c r="E51" s="16">
        <v>1.0</v>
      </c>
      <c r="F51" s="16">
        <v>0.0</v>
      </c>
      <c r="G51" s="16">
        <v>1.0</v>
      </c>
      <c r="H51" s="16">
        <v>1.0</v>
      </c>
      <c r="I51" s="16">
        <v>0.0</v>
      </c>
      <c r="J51" s="16">
        <v>1.0</v>
      </c>
      <c r="K51" s="16">
        <v>0.0</v>
      </c>
      <c r="L51" s="16">
        <v>1.0</v>
      </c>
      <c r="M51" s="16">
        <v>0.0</v>
      </c>
      <c r="N51" s="16">
        <v>1.0</v>
      </c>
      <c r="O51" s="16">
        <v>1.0</v>
      </c>
      <c r="P51" s="7">
        <f t="shared" si="1"/>
        <v>9</v>
      </c>
      <c r="Q51" s="7">
        <f t="shared" si="2"/>
        <v>4.5</v>
      </c>
    </row>
    <row r="52">
      <c r="A52" s="6" t="s">
        <v>61</v>
      </c>
      <c r="B52" s="7" t="str">
        <f t="array" ref="B52">INDEX('Svi studenti'!$C$2:$C1001,MATCH(A52, 'Svi studenti'!$B$2:$B1001, 0))</f>
        <v>Ненић, Јана</v>
      </c>
      <c r="P52" s="7">
        <f t="shared" si="1"/>
        <v>0</v>
      </c>
      <c r="Q52" s="7">
        <f t="shared" si="2"/>
        <v>0</v>
      </c>
    </row>
    <row r="53">
      <c r="A53" s="6" t="s">
        <v>62</v>
      </c>
      <c r="B53" s="7" t="str">
        <f t="array" ref="B53">INDEX('Svi studenti'!$C$2:$C1001,MATCH(A53, 'Svi studenti'!$B$2:$B1001, 0))</f>
        <v>Никодијевић, Милутин</v>
      </c>
      <c r="P53" s="7">
        <f t="shared" si="1"/>
        <v>0</v>
      </c>
      <c r="Q53" s="7">
        <f t="shared" si="2"/>
        <v>0</v>
      </c>
    </row>
    <row r="54">
      <c r="A54" s="6" t="s">
        <v>63</v>
      </c>
      <c r="B54" s="7" t="str">
        <f t="array" ref="B54">INDEX('Svi studenti'!$C$2:$C1001,MATCH(A54, 'Svi studenti'!$B$2:$B1001, 0))</f>
        <v>Николић, Ивана</v>
      </c>
      <c r="P54" s="7">
        <f t="shared" si="1"/>
        <v>0</v>
      </c>
      <c r="Q54" s="7">
        <f t="shared" si="2"/>
        <v>0</v>
      </c>
    </row>
    <row r="55">
      <c r="A55" s="6" t="s">
        <v>64</v>
      </c>
      <c r="B55" s="7" t="str">
        <f t="array" ref="B55">INDEX('Svi studenti'!$C$2:$C1001,MATCH(A55, 'Svi studenti'!$B$2:$B1001, 0))</f>
        <v>Николић, Петар</v>
      </c>
      <c r="P55" s="7">
        <f t="shared" si="1"/>
        <v>0</v>
      </c>
      <c r="Q55" s="7">
        <f t="shared" si="2"/>
        <v>0</v>
      </c>
    </row>
    <row r="56">
      <c r="A56" s="6" t="s">
        <v>65</v>
      </c>
      <c r="B56" s="7" t="str">
        <f t="array" ref="B56">INDEX('Svi studenti'!$C$2:$C1001,MATCH(A56, 'Svi studenti'!$B$2:$B1001, 0))</f>
        <v>Павловић, Душан</v>
      </c>
      <c r="D56" s="4">
        <v>1.0</v>
      </c>
      <c r="E56" s="4">
        <v>1.0</v>
      </c>
      <c r="P56" s="7">
        <f t="shared" si="1"/>
        <v>2</v>
      </c>
      <c r="Q56" s="7">
        <f t="shared" si="2"/>
        <v>1</v>
      </c>
    </row>
    <row r="57">
      <c r="A57" s="6" t="s">
        <v>66</v>
      </c>
      <c r="B57" s="7" t="str">
        <f t="array" ref="B57">INDEX('Svi studenti'!$C$2:$C1001,MATCH(A57, 'Svi studenti'!$B$2:$B1001, 0))</f>
        <v>Пантелић, Андреа</v>
      </c>
      <c r="C57" s="16">
        <v>1.0</v>
      </c>
      <c r="D57" s="16">
        <v>1.0</v>
      </c>
      <c r="E57" s="16">
        <v>1.0</v>
      </c>
      <c r="F57" s="16">
        <v>1.0</v>
      </c>
      <c r="G57" s="16">
        <v>1.0</v>
      </c>
      <c r="H57" s="16">
        <v>1.0</v>
      </c>
      <c r="I57" s="16">
        <v>1.0</v>
      </c>
      <c r="J57" s="16">
        <v>1.0</v>
      </c>
      <c r="K57" s="16">
        <v>1.0</v>
      </c>
      <c r="L57" s="16">
        <v>1.0</v>
      </c>
      <c r="M57" s="16">
        <v>0.0</v>
      </c>
      <c r="N57" s="16">
        <v>0.0</v>
      </c>
      <c r="O57" s="16">
        <v>0.0</v>
      </c>
      <c r="P57" s="7">
        <f t="shared" si="1"/>
        <v>10</v>
      </c>
      <c r="Q57" s="7">
        <f t="shared" si="2"/>
        <v>5</v>
      </c>
    </row>
    <row r="58">
      <c r="A58" s="6" t="s">
        <v>67</v>
      </c>
      <c r="B58" s="7" t="str">
        <f t="array" ref="B58">INDEX('Svi studenti'!$C$2:$C1001,MATCH(A58, 'Svi studenti'!$B$2:$B1001, 0))</f>
        <v>Пејчић, Богдан</v>
      </c>
      <c r="G58" s="4">
        <v>1.0</v>
      </c>
      <c r="M58" s="4">
        <v>1.0</v>
      </c>
      <c r="P58" s="7">
        <f t="shared" si="1"/>
        <v>2</v>
      </c>
      <c r="Q58" s="7">
        <f t="shared" si="2"/>
        <v>1</v>
      </c>
    </row>
    <row r="59">
      <c r="A59" s="6" t="s">
        <v>68</v>
      </c>
      <c r="B59" s="7" t="str">
        <f t="array" ref="B59">INDEX('Svi studenti'!$C$2:$C1001,MATCH(A59, 'Svi studenti'!$B$2:$B1001, 0))</f>
        <v>Петковић, Урош</v>
      </c>
      <c r="C59" s="16">
        <v>0.0</v>
      </c>
      <c r="D59" s="16">
        <v>0.0</v>
      </c>
      <c r="E59" s="16">
        <v>1.0</v>
      </c>
      <c r="F59" s="16">
        <v>1.0</v>
      </c>
      <c r="G59" s="16">
        <v>1.0</v>
      </c>
      <c r="H59" s="16">
        <v>1.0</v>
      </c>
      <c r="I59" s="16">
        <v>1.0</v>
      </c>
      <c r="J59" s="16">
        <v>0.0</v>
      </c>
      <c r="K59" s="16">
        <v>1.0</v>
      </c>
      <c r="L59" s="16">
        <v>1.0</v>
      </c>
      <c r="M59" s="16">
        <v>1.0</v>
      </c>
      <c r="N59" s="16">
        <v>1.0</v>
      </c>
      <c r="O59" s="16">
        <v>1.0</v>
      </c>
      <c r="P59" s="7">
        <f t="shared" si="1"/>
        <v>10</v>
      </c>
      <c r="Q59" s="7">
        <f t="shared" si="2"/>
        <v>5</v>
      </c>
    </row>
    <row r="60">
      <c r="A60" s="6" t="s">
        <v>69</v>
      </c>
      <c r="B60" s="7" t="str">
        <f t="array" ref="B60">INDEX('Svi studenti'!$C$2:$C1001,MATCH(A60, 'Svi studenti'!$B$2:$B1001, 0))</f>
        <v>Петровић, Андреј</v>
      </c>
      <c r="C60" s="16">
        <v>1.0</v>
      </c>
      <c r="D60" s="16">
        <v>0.0</v>
      </c>
      <c r="E60" s="16">
        <v>1.0</v>
      </c>
      <c r="F60" s="16">
        <v>1.0</v>
      </c>
      <c r="G60" s="16">
        <v>1.0</v>
      </c>
      <c r="H60" s="16">
        <v>1.0</v>
      </c>
      <c r="I60" s="16">
        <v>1.0</v>
      </c>
      <c r="J60" s="16">
        <v>1.0</v>
      </c>
      <c r="K60" s="16">
        <v>0.0</v>
      </c>
      <c r="L60" s="16">
        <v>1.0</v>
      </c>
      <c r="M60" s="16">
        <v>0.0</v>
      </c>
      <c r="N60" s="16">
        <v>0.0</v>
      </c>
      <c r="O60" s="16">
        <v>1.0</v>
      </c>
      <c r="P60" s="7">
        <f t="shared" si="1"/>
        <v>9</v>
      </c>
      <c r="Q60" s="7">
        <f t="shared" si="2"/>
        <v>4.5</v>
      </c>
    </row>
    <row r="61">
      <c r="A61" s="6" t="s">
        <v>70</v>
      </c>
      <c r="B61" s="7" t="str">
        <f t="array" ref="B61">INDEX('Svi studenti'!$C$2:$C1001,MATCH(A61, 'Svi studenti'!$B$2:$B1001, 0))</f>
        <v>Петровић, Тамара</v>
      </c>
      <c r="P61" s="7">
        <f t="shared" si="1"/>
        <v>0</v>
      </c>
      <c r="Q61" s="7">
        <f t="shared" si="2"/>
        <v>0</v>
      </c>
    </row>
    <row r="62">
      <c r="A62" s="6" t="s">
        <v>71</v>
      </c>
      <c r="B62" s="7" t="str">
        <f t="array" ref="B62">INDEX('Svi studenti'!$C$2:$C1001,MATCH(A62, 'Svi studenti'!$B$2:$B1001, 0))</f>
        <v>Познанић, Богдан</v>
      </c>
      <c r="P62" s="7">
        <f t="shared" si="1"/>
        <v>0</v>
      </c>
      <c r="Q62" s="7">
        <f t="shared" si="2"/>
        <v>0</v>
      </c>
    </row>
    <row r="63">
      <c r="A63" s="6" t="s">
        <v>72</v>
      </c>
      <c r="B63" s="7" t="str">
        <f t="array" ref="B63">INDEX('Svi studenti'!$C$2:$C1001,MATCH(A63, 'Svi studenti'!$B$2:$B1001, 0))</f>
        <v>Поповић, Давид</v>
      </c>
      <c r="P63" s="7">
        <f t="shared" si="1"/>
        <v>0</v>
      </c>
      <c r="Q63" s="7">
        <f t="shared" si="2"/>
        <v>0</v>
      </c>
    </row>
    <row r="64">
      <c r="A64" s="6" t="s">
        <v>73</v>
      </c>
      <c r="B64" s="7" t="str">
        <f t="array" ref="B64">INDEX('Svi studenti'!$C$2:$C1001,MATCH(A64, 'Svi studenti'!$B$2:$B1001, 0))</f>
        <v>Радивојевић, Јана</v>
      </c>
      <c r="P64" s="7">
        <f t="shared" si="1"/>
        <v>0</v>
      </c>
      <c r="Q64" s="7">
        <f t="shared" si="2"/>
        <v>0</v>
      </c>
    </row>
    <row r="65">
      <c r="A65" s="6" t="s">
        <v>74</v>
      </c>
      <c r="B65" s="7" t="str">
        <f t="array" ref="B65">INDEX('Svi studenti'!$C$2:$C1001,MATCH(A65, 'Svi studenti'!$B$2:$B1001, 0))</f>
        <v>Радовић, Андрија</v>
      </c>
      <c r="C65" s="16">
        <v>1.0</v>
      </c>
      <c r="D65" s="16">
        <v>0.0</v>
      </c>
      <c r="E65" s="16">
        <v>1.0</v>
      </c>
      <c r="F65" s="16">
        <v>1.0</v>
      </c>
      <c r="G65" s="16">
        <v>1.0</v>
      </c>
      <c r="H65" s="16">
        <v>1.0</v>
      </c>
      <c r="I65" s="16">
        <v>1.0</v>
      </c>
      <c r="J65" s="16">
        <v>1.0</v>
      </c>
      <c r="K65" s="16">
        <v>1.0</v>
      </c>
      <c r="L65" s="16">
        <v>1.0</v>
      </c>
      <c r="M65" s="16">
        <v>0.0</v>
      </c>
      <c r="N65" s="16">
        <v>0.0</v>
      </c>
      <c r="O65" s="16">
        <v>1.0</v>
      </c>
      <c r="P65" s="7">
        <f t="shared" si="1"/>
        <v>10</v>
      </c>
      <c r="Q65" s="7">
        <f t="shared" si="2"/>
        <v>5</v>
      </c>
    </row>
    <row r="66">
      <c r="A66" s="6" t="s">
        <v>75</v>
      </c>
      <c r="B66" s="7" t="str">
        <f t="array" ref="B66">INDEX('Svi studenti'!$C$2:$C1001,MATCH(A66, 'Svi studenti'!$B$2:$B1001, 0))</f>
        <v>Радојковић, Ана</v>
      </c>
      <c r="P66" s="7">
        <f t="shared" si="1"/>
        <v>0</v>
      </c>
      <c r="Q66" s="7">
        <f t="shared" si="2"/>
        <v>0</v>
      </c>
    </row>
    <row r="67">
      <c r="A67" s="6" t="s">
        <v>76</v>
      </c>
      <c r="B67" s="7" t="str">
        <f t="array" ref="B67">INDEX('Svi studenti'!$C$2:$C1001,MATCH(A67, 'Svi studenti'!$B$2:$B1001, 0))</f>
        <v>Ранковић, Јован</v>
      </c>
      <c r="P67" s="7">
        <f t="shared" si="1"/>
        <v>0</v>
      </c>
      <c r="Q67" s="7">
        <f t="shared" si="2"/>
        <v>0</v>
      </c>
    </row>
    <row r="68">
      <c r="A68" s="6" t="s">
        <v>77</v>
      </c>
      <c r="B68" s="7" t="str">
        <f t="array" ref="B68">INDEX('Svi studenti'!$C$2:$C1001,MATCH(A68, 'Svi studenti'!$B$2:$B1001, 0))</f>
        <v>Срећковић, Филип</v>
      </c>
      <c r="F68" s="4">
        <v>1.0</v>
      </c>
      <c r="P68" s="7">
        <f t="shared" si="1"/>
        <v>1</v>
      </c>
      <c r="Q68" s="7">
        <f t="shared" si="2"/>
        <v>0.5</v>
      </c>
    </row>
    <row r="69">
      <c r="A69" s="6" t="s">
        <v>78</v>
      </c>
      <c r="B69" s="7" t="str">
        <f t="array" ref="B69">INDEX('Svi studenti'!$C$2:$C1001,MATCH(A69, 'Svi studenti'!$B$2:$B1001, 0))</f>
        <v>Станковић, Андреја</v>
      </c>
      <c r="C69" s="16">
        <v>1.0</v>
      </c>
      <c r="D69" s="16">
        <v>1.0</v>
      </c>
      <c r="E69" s="16">
        <v>1.0</v>
      </c>
      <c r="F69" s="16">
        <v>1.0</v>
      </c>
      <c r="G69" s="16">
        <v>1.0</v>
      </c>
      <c r="H69" s="16">
        <v>1.0</v>
      </c>
      <c r="I69" s="16">
        <v>1.0</v>
      </c>
      <c r="J69" s="16">
        <v>1.0</v>
      </c>
      <c r="K69" s="16">
        <v>1.0</v>
      </c>
      <c r="L69" s="16">
        <v>1.0</v>
      </c>
      <c r="M69" s="16">
        <v>1.0</v>
      </c>
      <c r="N69" s="16">
        <v>1.0</v>
      </c>
      <c r="O69" s="16">
        <v>1.0</v>
      </c>
      <c r="P69" s="7">
        <f t="shared" si="1"/>
        <v>13</v>
      </c>
      <c r="Q69" s="7">
        <f t="shared" si="2"/>
        <v>5</v>
      </c>
    </row>
    <row r="70">
      <c r="A70" s="6" t="s">
        <v>79</v>
      </c>
      <c r="B70" s="7" t="str">
        <f t="array" ref="B70">INDEX('Svi studenti'!$C$2:$C1001,MATCH(A70, 'Svi studenti'!$B$2:$B1001, 0))</f>
        <v>Станковић, Анђела</v>
      </c>
      <c r="D70" s="4">
        <v>1.0</v>
      </c>
      <c r="E70" s="4">
        <v>1.0</v>
      </c>
      <c r="F70" s="4">
        <v>1.0</v>
      </c>
      <c r="H70" s="4">
        <v>1.0</v>
      </c>
      <c r="J70" s="4">
        <v>1.0</v>
      </c>
      <c r="K70" s="4">
        <v>1.0</v>
      </c>
      <c r="L70" s="4">
        <v>1.0</v>
      </c>
      <c r="P70" s="7">
        <f t="shared" si="1"/>
        <v>7</v>
      </c>
      <c r="Q70" s="7">
        <f t="shared" si="2"/>
        <v>3.5</v>
      </c>
    </row>
    <row r="71">
      <c r="A71" s="6" t="s">
        <v>80</v>
      </c>
      <c r="B71" s="7" t="str">
        <f t="array" ref="B71">INDEX('Svi studenti'!$C$2:$C1001,MATCH(A71, 'Svi studenti'!$B$2:$B1001, 0))</f>
        <v>Стојадиновић, Немања</v>
      </c>
      <c r="P71" s="7">
        <f t="shared" si="1"/>
        <v>0</v>
      </c>
      <c r="Q71" s="7">
        <f t="shared" si="2"/>
        <v>0</v>
      </c>
    </row>
    <row r="72">
      <c r="A72" s="6" t="s">
        <v>81</v>
      </c>
      <c r="B72" s="7" t="str">
        <f t="array" ref="B72">INDEX('Svi studenti'!$C$2:$C1001,MATCH(A72, 'Svi studenti'!$B$2:$B1001, 0))</f>
        <v>Стојановић, Дејан</v>
      </c>
      <c r="C72" s="18">
        <v>0.0</v>
      </c>
      <c r="D72" s="18">
        <v>0.0</v>
      </c>
      <c r="E72" s="18">
        <v>0.0</v>
      </c>
      <c r="F72" s="18">
        <v>1.0</v>
      </c>
      <c r="G72" s="18">
        <v>0.0</v>
      </c>
      <c r="H72" s="18">
        <v>0.0</v>
      </c>
      <c r="I72" s="18">
        <v>0.0</v>
      </c>
      <c r="J72" s="18">
        <v>0.0</v>
      </c>
      <c r="K72" s="18">
        <v>0.0</v>
      </c>
      <c r="L72" s="18">
        <v>0.0</v>
      </c>
      <c r="M72" s="18">
        <v>0.0</v>
      </c>
      <c r="N72" s="18">
        <v>0.0</v>
      </c>
      <c r="O72" s="18">
        <v>0.0</v>
      </c>
      <c r="P72" s="7">
        <f t="shared" si="1"/>
        <v>1</v>
      </c>
      <c r="Q72" s="7">
        <f t="shared" si="2"/>
        <v>0.5</v>
      </c>
    </row>
    <row r="73">
      <c r="A73" s="6" t="s">
        <v>82</v>
      </c>
      <c r="B73" s="7" t="str">
        <f t="array" ref="B73">INDEX('Svi studenti'!$C$2:$C1001,MATCH(A73, 'Svi studenti'!$B$2:$B1001, 0))</f>
        <v>Танев, Игор</v>
      </c>
      <c r="C73" s="18">
        <v>0.0</v>
      </c>
      <c r="D73" s="18">
        <v>0.0</v>
      </c>
      <c r="E73" s="18">
        <v>0.0</v>
      </c>
      <c r="F73" s="18">
        <v>1.0</v>
      </c>
      <c r="G73" s="18">
        <v>1.0</v>
      </c>
      <c r="H73" s="18">
        <v>0.0</v>
      </c>
      <c r="I73" s="18">
        <v>1.0</v>
      </c>
      <c r="J73" s="18">
        <v>0.0</v>
      </c>
      <c r="K73" s="18">
        <v>0.0</v>
      </c>
      <c r="L73" s="18">
        <v>0.0</v>
      </c>
      <c r="M73" s="18">
        <v>0.0</v>
      </c>
      <c r="N73" s="18">
        <v>0.0</v>
      </c>
      <c r="O73" s="18">
        <v>0.0</v>
      </c>
      <c r="P73" s="7">
        <f t="shared" si="1"/>
        <v>3</v>
      </c>
      <c r="Q73" s="7">
        <f t="shared" si="2"/>
        <v>1.5</v>
      </c>
    </row>
    <row r="74">
      <c r="A74" s="6" t="s">
        <v>83</v>
      </c>
      <c r="B74" s="7" t="str">
        <f t="array" ref="B74">INDEX('Svi studenti'!$C$2:$C1001,MATCH(A74, 'Svi studenti'!$B$2:$B1001, 0))</f>
        <v>Тасић, Михајло</v>
      </c>
      <c r="C74" s="4">
        <v>1.0</v>
      </c>
      <c r="D74" s="4">
        <v>1.0</v>
      </c>
      <c r="G74" s="4">
        <v>1.0</v>
      </c>
      <c r="L74" s="4">
        <v>1.0</v>
      </c>
      <c r="P74" s="7">
        <f t="shared" si="1"/>
        <v>4</v>
      </c>
      <c r="Q74" s="7">
        <f t="shared" si="2"/>
        <v>2</v>
      </c>
    </row>
    <row r="75">
      <c r="A75" s="6" t="s">
        <v>84</v>
      </c>
      <c r="B75" s="7" t="str">
        <f t="array" ref="B75">INDEX('Svi studenti'!$C$2:$C1001,MATCH(A75, 'Svi studenti'!$B$2:$B1001, 0))</f>
        <v>Терзић, Војин</v>
      </c>
      <c r="D75" s="4">
        <v>1.0</v>
      </c>
      <c r="E75" s="4">
        <v>1.0</v>
      </c>
      <c r="P75" s="7">
        <f t="shared" si="1"/>
        <v>2</v>
      </c>
      <c r="Q75" s="7">
        <f t="shared" si="2"/>
        <v>1</v>
      </c>
    </row>
    <row r="76">
      <c r="A76" s="6" t="s">
        <v>85</v>
      </c>
      <c r="B76" s="7" t="str">
        <f t="array" ref="B76">INDEX('Svi studenti'!$C$2:$C1001,MATCH(A76, 'Svi studenti'!$B$2:$B1001, 0))</f>
        <v>Тонић, Лука</v>
      </c>
      <c r="F76" s="4">
        <v>1.0</v>
      </c>
      <c r="L76" s="4">
        <v>1.0</v>
      </c>
      <c r="P76" s="7">
        <f t="shared" si="1"/>
        <v>2</v>
      </c>
      <c r="Q76" s="7">
        <f t="shared" si="2"/>
        <v>1</v>
      </c>
    </row>
    <row r="77">
      <c r="A77" s="6" t="s">
        <v>86</v>
      </c>
      <c r="B77" s="7" t="str">
        <f t="array" ref="B77">INDEX('Svi studenti'!$C$2:$C1001,MATCH(A77, 'Svi studenti'!$B$2:$B1001, 0))</f>
        <v>Торбица, Милан</v>
      </c>
      <c r="C77" s="4">
        <v>1.0</v>
      </c>
      <c r="P77" s="7">
        <f t="shared" si="1"/>
        <v>1</v>
      </c>
      <c r="Q77" s="7">
        <f t="shared" si="2"/>
        <v>0.5</v>
      </c>
    </row>
    <row r="78">
      <c r="A78" s="6" t="s">
        <v>87</v>
      </c>
      <c r="B78" s="7" t="str">
        <f t="array" ref="B78">INDEX('Svi studenti'!$C$2:$C1001,MATCH(A78, 'Svi studenti'!$B$2:$B1001, 0))</f>
        <v>Ћосић, Стефан</v>
      </c>
      <c r="C78" s="4">
        <v>1.0</v>
      </c>
      <c r="E78" s="4">
        <v>1.0</v>
      </c>
      <c r="P78" s="7">
        <f t="shared" si="1"/>
        <v>2</v>
      </c>
      <c r="Q78" s="7">
        <f t="shared" si="2"/>
        <v>1</v>
      </c>
    </row>
    <row r="79">
      <c r="A79" s="6" t="s">
        <v>88</v>
      </c>
      <c r="B79" s="7" t="str">
        <f t="array" ref="B79">INDEX('Svi studenti'!$C$2:$C1001,MATCH(A79, 'Svi studenti'!$B$2:$B1001, 0))</f>
        <v>Црномарковић, Ана</v>
      </c>
      <c r="C79" s="4">
        <v>1.0</v>
      </c>
      <c r="D79" s="4">
        <v>1.0</v>
      </c>
      <c r="E79" s="4">
        <v>1.0</v>
      </c>
      <c r="G79" s="4">
        <v>1.0</v>
      </c>
      <c r="H79" s="4">
        <v>1.0</v>
      </c>
      <c r="L79" s="4">
        <v>1.0</v>
      </c>
      <c r="M79" s="4">
        <v>1.0</v>
      </c>
      <c r="N79" s="4">
        <v>1.0</v>
      </c>
      <c r="P79" s="7">
        <f t="shared" si="1"/>
        <v>8</v>
      </c>
      <c r="Q79" s="7">
        <f t="shared" si="2"/>
        <v>4</v>
      </c>
    </row>
    <row r="80">
      <c r="A80" s="6" t="s">
        <v>89</v>
      </c>
      <c r="B80" s="7" t="str">
        <f t="array" ref="B80">INDEX('Svi studenti'!$C$2:$C1001,MATCH(A80, 'Svi studenti'!$B$2:$B1001, 0))</f>
        <v>Чабаркапа, Димитрије</v>
      </c>
      <c r="P80" s="7">
        <f t="shared" si="1"/>
        <v>0</v>
      </c>
      <c r="Q80" s="7">
        <f t="shared" si="2"/>
        <v>0</v>
      </c>
    </row>
    <row r="81">
      <c r="A81" s="6" t="s">
        <v>90</v>
      </c>
      <c r="B81" s="7" t="str">
        <f t="array" ref="B81">INDEX('Svi studenti'!$C$2:$C1001,MATCH(A81, 'Svi studenti'!$B$2:$B1001, 0))</f>
        <v>Чомагић, Анђела</v>
      </c>
      <c r="C81" s="4">
        <v>1.0</v>
      </c>
      <c r="D81" s="4">
        <v>1.0</v>
      </c>
      <c r="E81" s="4">
        <v>1.0</v>
      </c>
      <c r="F81" s="4">
        <v>1.0</v>
      </c>
      <c r="H81" s="4">
        <v>1.0</v>
      </c>
      <c r="I81" s="4">
        <v>1.0</v>
      </c>
      <c r="J81" s="4">
        <v>1.0</v>
      </c>
      <c r="K81" s="4">
        <v>1.0</v>
      </c>
      <c r="L81" s="4">
        <v>1.0</v>
      </c>
      <c r="M81" s="4">
        <v>1.0</v>
      </c>
      <c r="N81" s="4">
        <v>1.0</v>
      </c>
      <c r="P81" s="7">
        <f t="shared" si="1"/>
        <v>11</v>
      </c>
      <c r="Q81" s="7">
        <f t="shared" si="2"/>
        <v>5</v>
      </c>
    </row>
    <row r="82">
      <c r="A82" s="6" t="s">
        <v>91</v>
      </c>
      <c r="B82" s="7" t="str">
        <f t="array" ref="B82">INDEX('Svi studenti'!$C$2:$C1001,MATCH(A82, 'Svi studenti'!$B$2:$B1001, 0))</f>
        <v>Шимшић, Дивна</v>
      </c>
      <c r="C82" s="16">
        <v>1.0</v>
      </c>
      <c r="D82" s="16">
        <v>1.0</v>
      </c>
      <c r="E82" s="16">
        <v>1.0</v>
      </c>
      <c r="F82" s="16">
        <v>1.0</v>
      </c>
      <c r="G82" s="16">
        <v>1.0</v>
      </c>
      <c r="H82" s="16">
        <v>1.0</v>
      </c>
      <c r="I82" s="16">
        <v>1.0</v>
      </c>
      <c r="J82" s="16">
        <v>1.0</v>
      </c>
      <c r="K82" s="16">
        <v>1.0</v>
      </c>
      <c r="L82" s="16">
        <v>0.0</v>
      </c>
      <c r="M82" s="16">
        <v>0.0</v>
      </c>
      <c r="N82" s="16">
        <v>1.0</v>
      </c>
      <c r="O82" s="16">
        <v>0.0</v>
      </c>
      <c r="P82" s="7">
        <f t="shared" si="1"/>
        <v>10</v>
      </c>
      <c r="Q82" s="7">
        <f t="shared" si="2"/>
        <v>5</v>
      </c>
    </row>
    <row r="83">
      <c r="A83" s="10" t="s">
        <v>92</v>
      </c>
      <c r="B83" s="7" t="str">
        <f t="array" ref="B83">INDEX('Svi studenti'!$C$2:$C1001,MATCH(A83, 'Svi studenti'!$B$2:$B1001, 0))</f>
        <v>Алановић, Дане</v>
      </c>
      <c r="C83" s="4">
        <v>1.0</v>
      </c>
      <c r="D83" s="4">
        <v>1.0</v>
      </c>
      <c r="E83" s="4">
        <v>1.0</v>
      </c>
      <c r="F83" s="4">
        <v>1.0</v>
      </c>
      <c r="G83" s="4">
        <v>1.0</v>
      </c>
      <c r="P83" s="7">
        <f t="shared" si="1"/>
        <v>5</v>
      </c>
      <c r="Q83" s="7">
        <f t="shared" si="2"/>
        <v>2.5</v>
      </c>
    </row>
    <row r="84">
      <c r="A84" s="10" t="s">
        <v>93</v>
      </c>
      <c r="B84" s="7" t="str">
        <f t="array" ref="B84">INDEX('Svi studenti'!$C$2:$C1001,MATCH(A84, 'Svi studenti'!$B$2:$B1001, 0))</f>
        <v>Анђелковић, Борис</v>
      </c>
      <c r="P84" s="7">
        <f t="shared" si="1"/>
        <v>0</v>
      </c>
      <c r="Q84" s="7">
        <f t="shared" si="2"/>
        <v>0</v>
      </c>
    </row>
    <row r="85">
      <c r="A85" s="10" t="s">
        <v>94</v>
      </c>
      <c r="B85" s="7" t="str">
        <f t="array" ref="B85">INDEX('Svi studenti'!$C$2:$C1001,MATCH(A85, 'Svi studenti'!$B$2:$B1001, 0))</f>
        <v>Арсеновић, Виктор</v>
      </c>
      <c r="C85" s="4">
        <v>1.0</v>
      </c>
      <c r="L85" s="4">
        <v>1.0</v>
      </c>
      <c r="P85" s="7">
        <f t="shared" si="1"/>
        <v>2</v>
      </c>
      <c r="Q85" s="7">
        <f t="shared" si="2"/>
        <v>1</v>
      </c>
    </row>
    <row r="86">
      <c r="A86" s="10" t="s">
        <v>95</v>
      </c>
      <c r="B86" s="7" t="str">
        <f t="array" ref="B86">INDEX('Svi studenti'!$C$2:$C1001,MATCH(A86, 'Svi studenti'!$B$2:$B1001, 0))</f>
        <v>Бановић, Љубомир</v>
      </c>
      <c r="C86" s="4">
        <v>1.0</v>
      </c>
      <c r="D86" s="4">
        <v>1.0</v>
      </c>
      <c r="E86" s="4">
        <v>1.0</v>
      </c>
      <c r="F86" s="4">
        <v>1.0</v>
      </c>
      <c r="G86" s="4">
        <v>1.0</v>
      </c>
      <c r="H86" s="4">
        <v>1.0</v>
      </c>
      <c r="I86" s="4">
        <v>1.0</v>
      </c>
      <c r="J86" s="4">
        <v>1.0</v>
      </c>
      <c r="K86" s="4">
        <v>1.0</v>
      </c>
      <c r="L86" s="4">
        <v>1.0</v>
      </c>
      <c r="M86" s="4">
        <v>1.0</v>
      </c>
      <c r="P86" s="7">
        <f t="shared" si="1"/>
        <v>11</v>
      </c>
      <c r="Q86" s="7">
        <f t="shared" si="2"/>
        <v>5</v>
      </c>
    </row>
    <row r="87">
      <c r="A87" s="10" t="s">
        <v>96</v>
      </c>
      <c r="B87" s="7" t="str">
        <f t="array" ref="B87">INDEX('Svi studenti'!$C$2:$C1001,MATCH(A87, 'Svi studenti'!$B$2:$B1001, 0))</f>
        <v>Бекчић, Драган</v>
      </c>
      <c r="D87" s="4">
        <v>1.0</v>
      </c>
      <c r="G87" s="4">
        <v>1.0</v>
      </c>
      <c r="I87" s="4">
        <v>1.0</v>
      </c>
      <c r="K87" s="4">
        <v>1.0</v>
      </c>
      <c r="L87" s="4">
        <v>1.0</v>
      </c>
      <c r="P87" s="7">
        <f t="shared" si="1"/>
        <v>5</v>
      </c>
      <c r="Q87" s="7">
        <f t="shared" si="2"/>
        <v>2.5</v>
      </c>
    </row>
    <row r="88">
      <c r="A88" s="10" t="s">
        <v>97</v>
      </c>
      <c r="B88" s="7" t="str">
        <f t="array" ref="B88">INDEX('Svi studenti'!$C$2:$C1001,MATCH(A88, 'Svi studenti'!$B$2:$B1001, 0))</f>
        <v>Бикић, Андрија</v>
      </c>
      <c r="P88" s="7">
        <f t="shared" si="1"/>
        <v>0</v>
      </c>
      <c r="Q88" s="7">
        <f t="shared" si="2"/>
        <v>0</v>
      </c>
    </row>
    <row r="89">
      <c r="A89" s="10" t="s">
        <v>98</v>
      </c>
      <c r="B89" s="7" t="str">
        <f t="array" ref="B89">INDEX('Svi studenti'!$C$2:$C1001,MATCH(A89, 'Svi studenti'!$B$2:$B1001, 0))</f>
        <v>Васиљевић, Василије</v>
      </c>
      <c r="P89" s="7">
        <f t="shared" si="1"/>
        <v>0</v>
      </c>
      <c r="Q89" s="7">
        <f t="shared" si="2"/>
        <v>0</v>
      </c>
    </row>
    <row r="90">
      <c r="A90" s="10" t="s">
        <v>99</v>
      </c>
      <c r="B90" s="7" t="str">
        <f t="array" ref="B90">INDEX('Svi studenti'!$C$2:$C1001,MATCH(A90, 'Svi studenti'!$B$2:$B1001, 0))</f>
        <v>Величковић, Јелена</v>
      </c>
      <c r="D90" s="4">
        <v>1.0</v>
      </c>
      <c r="P90" s="7">
        <f t="shared" si="1"/>
        <v>1</v>
      </c>
      <c r="Q90" s="7">
        <f t="shared" si="2"/>
        <v>0.5</v>
      </c>
    </row>
    <row r="91">
      <c r="A91" s="10" t="s">
        <v>100</v>
      </c>
      <c r="B91" s="7" t="str">
        <f t="array" ref="B91">INDEX('Svi studenti'!$C$2:$C1001,MATCH(A91, 'Svi studenti'!$B$2:$B1001, 0))</f>
        <v>Владисављевић, Никола</v>
      </c>
      <c r="C91" s="4">
        <v>1.0</v>
      </c>
      <c r="P91" s="7">
        <f t="shared" si="1"/>
        <v>1</v>
      </c>
      <c r="Q91" s="7">
        <f t="shared" si="2"/>
        <v>0.5</v>
      </c>
    </row>
    <row r="92">
      <c r="A92" s="10" t="s">
        <v>101</v>
      </c>
      <c r="B92" s="7" t="str">
        <f t="array" ref="B92">INDEX('Svi studenti'!$C$2:$C1001,MATCH(A92, 'Svi studenti'!$B$2:$B1001, 0))</f>
        <v>Вујко, Димитрије</v>
      </c>
      <c r="P92" s="7">
        <f t="shared" si="1"/>
        <v>0</v>
      </c>
      <c r="Q92" s="7">
        <f t="shared" si="2"/>
        <v>0</v>
      </c>
    </row>
    <row r="93">
      <c r="A93" s="10" t="s">
        <v>102</v>
      </c>
      <c r="B93" s="7" t="str">
        <f t="array" ref="B93">INDEX('Svi studenti'!$C$2:$C1001,MATCH(A93, 'Svi studenti'!$B$2:$B1001, 0))</f>
        <v>Вуковић, Јана</v>
      </c>
      <c r="C93" s="4">
        <v>1.0</v>
      </c>
      <c r="E93" s="4">
        <v>1.0</v>
      </c>
      <c r="F93" s="4">
        <v>1.0</v>
      </c>
      <c r="H93" s="4">
        <v>1.0</v>
      </c>
      <c r="I93" s="4">
        <v>1.0</v>
      </c>
      <c r="K93" s="4">
        <v>1.0</v>
      </c>
      <c r="L93" s="4">
        <v>1.0</v>
      </c>
      <c r="M93" s="4">
        <v>1.0</v>
      </c>
      <c r="N93" s="4">
        <v>1.0</v>
      </c>
      <c r="P93" s="7">
        <f t="shared" si="1"/>
        <v>9</v>
      </c>
      <c r="Q93" s="7">
        <f t="shared" si="2"/>
        <v>4.5</v>
      </c>
    </row>
    <row r="94">
      <c r="A94" s="10" t="s">
        <v>103</v>
      </c>
      <c r="B94" s="7" t="str">
        <f t="array" ref="B94">INDEX('Svi studenti'!$C$2:$C1001,MATCH(A94, 'Svi studenti'!$B$2:$B1001, 0))</f>
        <v>Вучељић, Марко</v>
      </c>
      <c r="E94" s="4">
        <v>1.0</v>
      </c>
      <c r="F94" s="4">
        <v>1.0</v>
      </c>
      <c r="G94" s="4">
        <v>1.0</v>
      </c>
      <c r="H94" s="4">
        <v>1.0</v>
      </c>
      <c r="I94" s="4">
        <v>1.0</v>
      </c>
      <c r="J94" s="4">
        <v>1.0</v>
      </c>
      <c r="K94" s="4">
        <v>1.0</v>
      </c>
      <c r="L94" s="4">
        <v>1.0</v>
      </c>
      <c r="M94" s="4">
        <v>1.0</v>
      </c>
      <c r="N94" s="4">
        <v>1.0</v>
      </c>
      <c r="P94" s="7">
        <f t="shared" si="1"/>
        <v>10</v>
      </c>
      <c r="Q94" s="7">
        <f t="shared" si="2"/>
        <v>5</v>
      </c>
    </row>
    <row r="95">
      <c r="A95" s="10" t="s">
        <v>104</v>
      </c>
      <c r="B95" s="7" t="str">
        <f t="array" ref="B95">INDEX('Svi studenti'!$C$2:$C1001,MATCH(A95, 'Svi studenti'!$B$2:$B1001, 0))</f>
        <v>Гагић, Јован</v>
      </c>
      <c r="P95" s="7">
        <f t="shared" si="1"/>
        <v>0</v>
      </c>
      <c r="Q95" s="7">
        <f t="shared" si="2"/>
        <v>0</v>
      </c>
    </row>
    <row r="96">
      <c r="A96" s="10" t="s">
        <v>105</v>
      </c>
      <c r="B96" s="7" t="str">
        <f t="array" ref="B96">INDEX('Svi studenti'!$C$2:$C1001,MATCH(A96, 'Svi studenti'!$B$2:$B1001, 0))</f>
        <v>Гајић, Реља</v>
      </c>
      <c r="P96" s="7">
        <f t="shared" si="1"/>
        <v>0</v>
      </c>
      <c r="Q96" s="7">
        <f t="shared" si="2"/>
        <v>0</v>
      </c>
    </row>
    <row r="97">
      <c r="A97" s="10" t="s">
        <v>106</v>
      </c>
      <c r="B97" s="7" t="str">
        <f t="array" ref="B97">INDEX('Svi studenti'!$C$2:$C1001,MATCH(A97, 'Svi studenti'!$B$2:$B1001, 0))</f>
        <v>Гајић, Стефан</v>
      </c>
      <c r="C97" s="4">
        <v>1.0</v>
      </c>
      <c r="E97" s="4">
        <v>1.0</v>
      </c>
      <c r="F97" s="4">
        <v>1.0</v>
      </c>
      <c r="G97" s="4">
        <v>1.0</v>
      </c>
      <c r="H97" s="4">
        <v>1.0</v>
      </c>
      <c r="I97" s="4">
        <v>1.0</v>
      </c>
      <c r="J97" s="4">
        <v>1.0</v>
      </c>
      <c r="K97" s="4">
        <v>1.0</v>
      </c>
      <c r="L97" s="4">
        <v>1.0</v>
      </c>
      <c r="M97" s="4">
        <v>1.0</v>
      </c>
      <c r="N97" s="4">
        <v>1.0</v>
      </c>
      <c r="P97" s="7">
        <f t="shared" si="1"/>
        <v>11</v>
      </c>
      <c r="Q97" s="7">
        <f t="shared" si="2"/>
        <v>5</v>
      </c>
    </row>
    <row r="98">
      <c r="A98" s="10" t="s">
        <v>107</v>
      </c>
      <c r="B98" s="7" t="str">
        <f t="array" ref="B98">INDEX('Svi studenti'!$C$2:$C1001,MATCH(A98, 'Svi studenti'!$B$2:$B1001, 0))</f>
        <v>Глигић, Марко</v>
      </c>
      <c r="P98" s="7">
        <f t="shared" si="1"/>
        <v>0</v>
      </c>
      <c r="Q98" s="7">
        <f t="shared" si="2"/>
        <v>0</v>
      </c>
    </row>
    <row r="99">
      <c r="A99" s="10" t="s">
        <v>108</v>
      </c>
      <c r="B99" s="7" t="str">
        <f t="array" ref="B99">INDEX('Svi studenti'!$C$2:$C1001,MATCH(A99, 'Svi studenti'!$B$2:$B1001, 0))</f>
        <v>Давидовић, Лука</v>
      </c>
      <c r="P99" s="7">
        <f t="shared" si="1"/>
        <v>0</v>
      </c>
      <c r="Q99" s="7">
        <f t="shared" si="2"/>
        <v>0</v>
      </c>
    </row>
    <row r="100">
      <c r="A100" s="10" t="s">
        <v>109</v>
      </c>
      <c r="B100" s="7" t="str">
        <f t="array" ref="B100">INDEX('Svi studenti'!$C$2:$C1001,MATCH(A100, 'Svi studenti'!$B$2:$B1001, 0))</f>
        <v>Достанић, Урош</v>
      </c>
      <c r="P100" s="7">
        <f t="shared" si="1"/>
        <v>0</v>
      </c>
      <c r="Q100" s="7">
        <f t="shared" si="2"/>
        <v>0</v>
      </c>
    </row>
    <row r="101">
      <c r="A101" s="10" t="s">
        <v>110</v>
      </c>
      <c r="B101" s="7" t="str">
        <f t="array" ref="B101">INDEX('Svi studenti'!$C$2:$C1001,MATCH(A101, 'Svi studenti'!$B$2:$B1001, 0))</f>
        <v>Драмићанин, Филип</v>
      </c>
      <c r="P101" s="7">
        <f t="shared" si="1"/>
        <v>0</v>
      </c>
      <c r="Q101" s="7">
        <f t="shared" si="2"/>
        <v>0</v>
      </c>
    </row>
    <row r="102">
      <c r="A102" s="10" t="s">
        <v>111</v>
      </c>
      <c r="B102" s="7" t="str">
        <f t="array" ref="B102">INDEX('Svi studenti'!$C$2:$C1001,MATCH(A102, 'Svi studenti'!$B$2:$B1001, 0))</f>
        <v>Ђурић, Наталија</v>
      </c>
      <c r="D102" s="4">
        <v>1.0</v>
      </c>
      <c r="F102" s="4">
        <v>1.0</v>
      </c>
      <c r="G102" s="4">
        <v>1.0</v>
      </c>
      <c r="L102" s="4">
        <v>1.0</v>
      </c>
      <c r="P102" s="7">
        <f t="shared" si="1"/>
        <v>4</v>
      </c>
      <c r="Q102" s="7">
        <f t="shared" si="2"/>
        <v>2</v>
      </c>
    </row>
    <row r="103">
      <c r="A103" s="10" t="s">
        <v>112</v>
      </c>
      <c r="B103" s="7" t="str">
        <f t="array" ref="B103">INDEX('Svi studenti'!$C$2:$C1001,MATCH(A103, 'Svi studenti'!$B$2:$B1001, 0))</f>
        <v>Еделински, Иван</v>
      </c>
      <c r="P103" s="7">
        <f t="shared" si="1"/>
        <v>0</v>
      </c>
      <c r="Q103" s="7">
        <f t="shared" si="2"/>
        <v>0</v>
      </c>
    </row>
    <row r="104">
      <c r="A104" s="10" t="s">
        <v>113</v>
      </c>
      <c r="B104" s="7" t="str">
        <f t="array" ref="B104">INDEX('Svi studenti'!$C$2:$C1001,MATCH(A104, 'Svi studenti'!$B$2:$B1001, 0))</f>
        <v>Здравковић, Милица</v>
      </c>
      <c r="D104" s="4">
        <v>1.0</v>
      </c>
      <c r="F104" s="4">
        <v>1.0</v>
      </c>
      <c r="H104" s="4">
        <v>1.0</v>
      </c>
      <c r="I104" s="4">
        <v>1.0</v>
      </c>
      <c r="J104" s="4">
        <v>1.0</v>
      </c>
      <c r="K104" s="4">
        <v>1.0</v>
      </c>
      <c r="L104" s="4">
        <v>1.0</v>
      </c>
      <c r="N104" s="4">
        <v>1.0</v>
      </c>
      <c r="P104" s="7">
        <f t="shared" si="1"/>
        <v>8</v>
      </c>
      <c r="Q104" s="7">
        <f t="shared" si="2"/>
        <v>4</v>
      </c>
    </row>
    <row r="105">
      <c r="A105" s="10" t="s">
        <v>114</v>
      </c>
      <c r="B105" s="7" t="str">
        <f t="array" ref="B105">INDEX('Svi studenti'!$C$2:$C1001,MATCH(A105, 'Svi studenti'!$B$2:$B1001, 0))</f>
        <v>Зорић, Александар</v>
      </c>
      <c r="C105" s="4">
        <v>1.0</v>
      </c>
      <c r="D105" s="4">
        <v>1.0</v>
      </c>
      <c r="E105" s="4">
        <v>1.0</v>
      </c>
      <c r="G105" s="4">
        <v>1.0</v>
      </c>
      <c r="I105" s="4">
        <v>1.0</v>
      </c>
      <c r="J105" s="4">
        <v>1.0</v>
      </c>
      <c r="L105" s="4">
        <v>1.0</v>
      </c>
      <c r="P105" s="7">
        <f t="shared" si="1"/>
        <v>7</v>
      </c>
      <c r="Q105" s="7">
        <f t="shared" si="2"/>
        <v>3.5</v>
      </c>
    </row>
    <row r="106">
      <c r="A106" s="10" t="s">
        <v>115</v>
      </c>
      <c r="B106" s="7" t="str">
        <f t="array" ref="B106">INDEX('Svi studenti'!$C$2:$C1001,MATCH(A106, 'Svi studenti'!$B$2:$B1001, 0))</f>
        <v>Илијев, Невена</v>
      </c>
      <c r="C106" s="4">
        <v>1.0</v>
      </c>
      <c r="D106" s="4">
        <v>1.0</v>
      </c>
      <c r="E106" s="4">
        <v>1.0</v>
      </c>
      <c r="F106" s="4">
        <v>1.0</v>
      </c>
      <c r="G106" s="4">
        <v>1.0</v>
      </c>
      <c r="L106" s="4">
        <v>1.0</v>
      </c>
      <c r="N106" s="4">
        <v>1.0</v>
      </c>
      <c r="P106" s="7">
        <f t="shared" si="1"/>
        <v>7</v>
      </c>
      <c r="Q106" s="7">
        <f t="shared" si="2"/>
        <v>3.5</v>
      </c>
    </row>
    <row r="107">
      <c r="A107" s="10" t="s">
        <v>116</v>
      </c>
      <c r="B107" s="7" t="str">
        <f t="array" ref="B107">INDEX('Svi studenti'!$C$2:$C1001,MATCH(A107, 'Svi studenti'!$B$2:$B1001, 0))</f>
        <v>Илић, Никола</v>
      </c>
      <c r="C107" s="16">
        <v>0.0</v>
      </c>
      <c r="D107" s="16">
        <v>0.0</v>
      </c>
      <c r="E107" s="16">
        <v>1.0</v>
      </c>
      <c r="F107" s="16">
        <v>0.0</v>
      </c>
      <c r="G107" s="16">
        <v>0.0</v>
      </c>
      <c r="H107" s="16">
        <v>0.0</v>
      </c>
      <c r="I107" s="16">
        <v>0.0</v>
      </c>
      <c r="J107" s="16">
        <v>0.0</v>
      </c>
      <c r="K107" s="16">
        <v>0.0</v>
      </c>
      <c r="L107" s="16">
        <v>0.0</v>
      </c>
      <c r="M107" s="16">
        <v>0.0</v>
      </c>
      <c r="N107" s="16">
        <v>0.0</v>
      </c>
      <c r="O107" s="16">
        <v>0.0</v>
      </c>
      <c r="P107" s="7">
        <f t="shared" si="1"/>
        <v>1</v>
      </c>
      <c r="Q107" s="7">
        <f t="shared" si="2"/>
        <v>0.5</v>
      </c>
    </row>
    <row r="108">
      <c r="A108" s="10" t="s">
        <v>117</v>
      </c>
      <c r="B108" s="7" t="str">
        <f t="array" ref="B108">INDEX('Svi studenti'!$C$2:$C1001,MATCH(A108, 'Svi studenti'!$B$2:$B1001, 0))</f>
        <v>Јакшић, Вељко</v>
      </c>
      <c r="C108" s="4">
        <v>1.0</v>
      </c>
      <c r="D108" s="4">
        <v>1.0</v>
      </c>
      <c r="E108" s="4">
        <v>1.0</v>
      </c>
      <c r="L108" s="4">
        <v>1.0</v>
      </c>
      <c r="P108" s="7">
        <f t="shared" si="1"/>
        <v>4</v>
      </c>
      <c r="Q108" s="7">
        <f t="shared" si="2"/>
        <v>2</v>
      </c>
    </row>
    <row r="109">
      <c r="A109" s="10" t="s">
        <v>118</v>
      </c>
      <c r="B109" s="7" t="str">
        <f t="array" ref="B109">INDEX('Svi studenti'!$C$2:$C1001,MATCH(A109, 'Svi studenti'!$B$2:$B1001, 0))</f>
        <v>Јевтић, Маша</v>
      </c>
      <c r="D109" s="4">
        <v>1.0</v>
      </c>
      <c r="E109" s="4">
        <v>1.0</v>
      </c>
      <c r="G109" s="4">
        <v>1.0</v>
      </c>
      <c r="J109" s="4">
        <v>1.0</v>
      </c>
      <c r="K109" s="4">
        <v>1.0</v>
      </c>
      <c r="L109" s="4">
        <v>1.0</v>
      </c>
      <c r="P109" s="7">
        <f t="shared" si="1"/>
        <v>6</v>
      </c>
      <c r="Q109" s="7">
        <f t="shared" si="2"/>
        <v>3</v>
      </c>
    </row>
    <row r="110">
      <c r="A110" s="10" t="s">
        <v>119</v>
      </c>
      <c r="B110" s="7" t="str">
        <f t="array" ref="B110">INDEX('Svi studenti'!$C$2:$C1001,MATCH(A110, 'Svi studenti'!$B$2:$B1001, 0))</f>
        <v>Јевтовић, Филип</v>
      </c>
      <c r="C110" s="4">
        <v>1.0</v>
      </c>
      <c r="E110" s="4">
        <v>1.0</v>
      </c>
      <c r="F110" s="4">
        <v>1.0</v>
      </c>
      <c r="H110" s="4">
        <v>1.0</v>
      </c>
      <c r="J110" s="4">
        <v>1.0</v>
      </c>
      <c r="K110" s="4">
        <v>1.0</v>
      </c>
      <c r="L110" s="4">
        <v>1.0</v>
      </c>
      <c r="M110" s="4">
        <v>1.0</v>
      </c>
      <c r="N110" s="4">
        <v>1.0</v>
      </c>
      <c r="P110" s="7">
        <f t="shared" si="1"/>
        <v>9</v>
      </c>
      <c r="Q110" s="7">
        <f t="shared" si="2"/>
        <v>4.5</v>
      </c>
    </row>
    <row r="111">
      <c r="A111" s="10" t="s">
        <v>120</v>
      </c>
      <c r="B111" s="7" t="str">
        <f t="array" ref="B111">INDEX('Svi studenti'!$C$2:$C1001,MATCH(A111, 'Svi studenti'!$B$2:$B1001, 0))</f>
        <v>Јовановић, Матија</v>
      </c>
      <c r="C111" s="4">
        <v>1.0</v>
      </c>
      <c r="D111" s="4">
        <v>1.0</v>
      </c>
      <c r="E111" s="4">
        <v>1.0</v>
      </c>
      <c r="F111" s="4">
        <v>1.0</v>
      </c>
      <c r="G111" s="4">
        <v>1.0</v>
      </c>
      <c r="H111" s="4">
        <v>1.0</v>
      </c>
      <c r="I111" s="4">
        <v>1.0</v>
      </c>
      <c r="J111" s="4">
        <v>1.0</v>
      </c>
      <c r="K111" s="4">
        <v>1.0</v>
      </c>
      <c r="L111" s="4">
        <v>1.0</v>
      </c>
      <c r="M111" s="4">
        <v>1.0</v>
      </c>
      <c r="N111" s="4">
        <v>1.0</v>
      </c>
      <c r="P111" s="7">
        <f t="shared" si="1"/>
        <v>12</v>
      </c>
      <c r="Q111" s="7">
        <f t="shared" si="2"/>
        <v>5</v>
      </c>
    </row>
    <row r="112">
      <c r="A112" s="10" t="s">
        <v>121</v>
      </c>
      <c r="B112" s="7" t="str">
        <f t="array" ref="B112">INDEX('Svi studenti'!$C$2:$C1001,MATCH(A112, 'Svi studenti'!$B$2:$B1001, 0))</f>
        <v>Јовановић, Урош</v>
      </c>
      <c r="P112" s="7">
        <f t="shared" si="1"/>
        <v>0</v>
      </c>
      <c r="Q112" s="7">
        <f t="shared" si="2"/>
        <v>0</v>
      </c>
    </row>
    <row r="113">
      <c r="A113" s="10" t="s">
        <v>122</v>
      </c>
      <c r="B113" s="7" t="str">
        <f t="array" ref="B113">INDEX('Svi studenti'!$C$2:$C1001,MATCH(A113, 'Svi studenti'!$B$2:$B1001, 0))</f>
        <v>Јокић, Невена</v>
      </c>
      <c r="P113" s="7">
        <f t="shared" si="1"/>
        <v>0</v>
      </c>
      <c r="Q113" s="7">
        <f t="shared" si="2"/>
        <v>0</v>
      </c>
    </row>
    <row r="114">
      <c r="A114" s="10" t="s">
        <v>123</v>
      </c>
      <c r="B114" s="7" t="str">
        <f t="array" ref="B114">INDEX('Svi studenti'!$C$2:$C1001,MATCH(A114, 'Svi studenti'!$B$2:$B1001, 0))</f>
        <v>Јосиповић, Вељко</v>
      </c>
      <c r="C114" s="4">
        <v>1.0</v>
      </c>
      <c r="D114" s="4">
        <v>1.0</v>
      </c>
      <c r="E114" s="4">
        <v>1.0</v>
      </c>
      <c r="F114" s="4">
        <v>1.0</v>
      </c>
      <c r="G114" s="4">
        <v>1.0</v>
      </c>
      <c r="I114" s="4">
        <v>1.0</v>
      </c>
      <c r="J114" s="4">
        <v>1.0</v>
      </c>
      <c r="K114" s="4">
        <v>1.0</v>
      </c>
      <c r="L114" s="4">
        <v>1.0</v>
      </c>
      <c r="M114" s="4">
        <v>1.0</v>
      </c>
      <c r="N114" s="4">
        <v>1.0</v>
      </c>
      <c r="P114" s="7">
        <f t="shared" si="1"/>
        <v>11</v>
      </c>
      <c r="Q114" s="7">
        <f t="shared" si="2"/>
        <v>5</v>
      </c>
    </row>
    <row r="115">
      <c r="A115" s="10" t="s">
        <v>124</v>
      </c>
      <c r="B115" s="7" t="str">
        <f t="array" ref="B115">INDEX('Svi studenti'!$C$2:$C1001,MATCH(A115, 'Svi studenti'!$B$2:$B1001, 0))</f>
        <v>Катанић, Бранко</v>
      </c>
      <c r="P115" s="7">
        <f t="shared" si="1"/>
        <v>0</v>
      </c>
      <c r="Q115" s="7">
        <f t="shared" si="2"/>
        <v>0</v>
      </c>
    </row>
    <row r="116">
      <c r="A116" s="10" t="s">
        <v>125</v>
      </c>
      <c r="B116" s="7" t="str">
        <f t="array" ref="B116">INDEX('Svi studenti'!$C$2:$C1001,MATCH(A116, 'Svi studenti'!$B$2:$B1001, 0))</f>
        <v>Козић, Славен Арсеније</v>
      </c>
      <c r="D116" s="4">
        <v>1.0</v>
      </c>
      <c r="E116" s="4">
        <v>1.0</v>
      </c>
      <c r="G116" s="4">
        <v>1.0</v>
      </c>
      <c r="H116" s="4">
        <v>1.0</v>
      </c>
      <c r="L116" s="4">
        <v>1.0</v>
      </c>
      <c r="P116" s="7">
        <f t="shared" si="1"/>
        <v>5</v>
      </c>
      <c r="Q116" s="7">
        <f t="shared" si="2"/>
        <v>2.5</v>
      </c>
    </row>
    <row r="117">
      <c r="A117" s="10" t="s">
        <v>126</v>
      </c>
      <c r="B117" s="7" t="str">
        <f t="array" ref="B117">INDEX('Svi studenti'!$C$2:$C1001,MATCH(A117, 'Svi studenti'!$B$2:$B1001, 0))</f>
        <v>Костић, Филип</v>
      </c>
      <c r="P117" s="7">
        <f t="shared" si="1"/>
        <v>0</v>
      </c>
      <c r="Q117" s="7">
        <f t="shared" si="2"/>
        <v>0</v>
      </c>
    </row>
    <row r="118">
      <c r="A118" s="10" t="s">
        <v>127</v>
      </c>
      <c r="B118" s="7" t="str">
        <f t="array" ref="B118">INDEX('Svi studenti'!$C$2:$C1001,MATCH(A118, 'Svi studenti'!$B$2:$B1001, 0))</f>
        <v>Лазић, Никола</v>
      </c>
      <c r="C118" s="4">
        <v>1.0</v>
      </c>
      <c r="D118" s="4">
        <v>1.0</v>
      </c>
      <c r="F118" s="4">
        <v>1.0</v>
      </c>
      <c r="G118" s="4">
        <v>1.0</v>
      </c>
      <c r="H118" s="4">
        <v>1.0</v>
      </c>
      <c r="I118" s="4">
        <v>1.0</v>
      </c>
      <c r="J118" s="4">
        <v>1.0</v>
      </c>
      <c r="K118" s="4">
        <v>1.0</v>
      </c>
      <c r="L118" s="4">
        <v>1.0</v>
      </c>
      <c r="M118" s="4">
        <v>1.0</v>
      </c>
      <c r="P118" s="7">
        <f t="shared" si="1"/>
        <v>10</v>
      </c>
      <c r="Q118" s="7">
        <f t="shared" si="2"/>
        <v>5</v>
      </c>
    </row>
    <row r="119">
      <c r="A119" s="10" t="s">
        <v>128</v>
      </c>
      <c r="B119" s="7" t="str">
        <f t="array" ref="B119">INDEX('Svi studenti'!$C$2:$C1001,MATCH(A119, 'Svi studenti'!$B$2:$B1001, 0))</f>
        <v>Мандић, Анастасија</v>
      </c>
      <c r="C119" s="4">
        <v>1.0</v>
      </c>
      <c r="D119" s="4">
        <v>1.0</v>
      </c>
      <c r="E119" s="4">
        <v>1.0</v>
      </c>
      <c r="F119" s="4">
        <v>1.0</v>
      </c>
      <c r="G119" s="4">
        <v>1.0</v>
      </c>
      <c r="H119" s="4">
        <v>1.0</v>
      </c>
      <c r="I119" s="4">
        <v>1.0</v>
      </c>
      <c r="J119" s="4">
        <v>1.0</v>
      </c>
      <c r="K119" s="4">
        <v>1.0</v>
      </c>
      <c r="L119" s="4">
        <v>1.0</v>
      </c>
      <c r="P119" s="7">
        <f t="shared" si="1"/>
        <v>10</v>
      </c>
      <c r="Q119" s="7">
        <f t="shared" si="2"/>
        <v>5</v>
      </c>
    </row>
    <row r="120">
      <c r="A120" s="10" t="s">
        <v>129</v>
      </c>
      <c r="B120" s="7" t="str">
        <f t="array" ref="B120">INDEX('Svi studenti'!$C$2:$C1001,MATCH(A120, 'Svi studenti'!$B$2:$B1001, 0))</f>
        <v>Маринковић, Огњен</v>
      </c>
      <c r="C120" s="4">
        <v>1.0</v>
      </c>
      <c r="D120" s="4">
        <v>1.0</v>
      </c>
      <c r="E120" s="4">
        <v>1.0</v>
      </c>
      <c r="G120" s="4">
        <v>1.0</v>
      </c>
      <c r="H120" s="4">
        <v>1.0</v>
      </c>
      <c r="K120" s="4">
        <v>1.0</v>
      </c>
      <c r="L120" s="4">
        <v>1.0</v>
      </c>
      <c r="P120" s="7">
        <f t="shared" si="1"/>
        <v>7</v>
      </c>
      <c r="Q120" s="7">
        <f t="shared" si="2"/>
        <v>3.5</v>
      </c>
    </row>
    <row r="121">
      <c r="A121" s="10" t="s">
        <v>130</v>
      </c>
      <c r="B121" s="7" t="str">
        <f t="array" ref="B121">INDEX('Svi studenti'!$C$2:$C1001,MATCH(A121, 'Svi studenti'!$B$2:$B1001, 0))</f>
        <v>Марковић, Алекса</v>
      </c>
      <c r="P121" s="7">
        <f t="shared" si="1"/>
        <v>0</v>
      </c>
      <c r="Q121" s="7">
        <f t="shared" si="2"/>
        <v>0</v>
      </c>
    </row>
    <row r="122">
      <c r="A122" s="10" t="s">
        <v>131</v>
      </c>
      <c r="B122" s="7" t="str">
        <f t="array" ref="B122">INDEX('Svi studenti'!$C$2:$C1001,MATCH(A122, 'Svi studenti'!$B$2:$B1001, 0))</f>
        <v>Марковић, Бранка</v>
      </c>
      <c r="D122" s="4">
        <v>1.0</v>
      </c>
      <c r="E122" s="4">
        <v>1.0</v>
      </c>
      <c r="H122" s="4">
        <v>1.0</v>
      </c>
      <c r="K122" s="4">
        <v>1.0</v>
      </c>
      <c r="P122" s="7">
        <f t="shared" si="1"/>
        <v>4</v>
      </c>
      <c r="Q122" s="7">
        <f t="shared" si="2"/>
        <v>2</v>
      </c>
    </row>
    <row r="123">
      <c r="A123" s="10" t="s">
        <v>132</v>
      </c>
      <c r="B123" s="7" t="str">
        <f t="array" ref="B123">INDEX('Svi studenti'!$C$2:$C1001,MATCH(A123, 'Svi studenti'!$B$2:$B1001, 0))</f>
        <v>Марковић, Мина</v>
      </c>
      <c r="D123" s="4">
        <v>1.0</v>
      </c>
      <c r="E123" s="4">
        <v>1.0</v>
      </c>
      <c r="F123" s="4">
        <v>1.0</v>
      </c>
      <c r="G123" s="4">
        <v>1.0</v>
      </c>
      <c r="H123" s="4">
        <v>1.0</v>
      </c>
      <c r="J123" s="4">
        <v>1.0</v>
      </c>
      <c r="L123" s="4">
        <v>1.0</v>
      </c>
      <c r="M123" s="4">
        <v>1.0</v>
      </c>
      <c r="N123" s="4">
        <v>1.0</v>
      </c>
      <c r="P123" s="7">
        <f t="shared" si="1"/>
        <v>9</v>
      </c>
      <c r="Q123" s="7">
        <f t="shared" si="2"/>
        <v>4.5</v>
      </c>
    </row>
    <row r="124">
      <c r="A124" s="10" t="s">
        <v>133</v>
      </c>
      <c r="B124" s="7" t="str">
        <f t="array" ref="B124">INDEX('Svi studenti'!$C$2:$C1001,MATCH(A124, 'Svi studenti'!$B$2:$B1001, 0))</f>
        <v>Марковић, Михаило</v>
      </c>
      <c r="C124" s="4">
        <v>1.0</v>
      </c>
      <c r="D124" s="4">
        <v>1.0</v>
      </c>
      <c r="F124" s="4">
        <v>1.0</v>
      </c>
      <c r="G124" s="4">
        <v>1.0</v>
      </c>
      <c r="H124" s="4">
        <v>1.0</v>
      </c>
      <c r="I124" s="4">
        <v>1.0</v>
      </c>
      <c r="J124" s="4">
        <v>1.0</v>
      </c>
      <c r="L124" s="4">
        <v>1.0</v>
      </c>
      <c r="P124" s="7">
        <f t="shared" si="1"/>
        <v>8</v>
      </c>
      <c r="Q124" s="7">
        <f t="shared" si="2"/>
        <v>4</v>
      </c>
    </row>
    <row r="125">
      <c r="A125" s="10" t="s">
        <v>134</v>
      </c>
      <c r="B125" s="7" t="str">
        <f t="array" ref="B125">INDEX('Svi studenti'!$C$2:$C1001,MATCH(A125, 'Svi studenti'!$B$2:$B1001, 0))</f>
        <v>Мијаиловић, Лука</v>
      </c>
      <c r="E125" s="4">
        <v>1.0</v>
      </c>
      <c r="F125" s="4">
        <v>1.0</v>
      </c>
      <c r="G125" s="4">
        <v>1.0</v>
      </c>
      <c r="H125" s="4">
        <v>1.0</v>
      </c>
      <c r="I125" s="4">
        <v>1.0</v>
      </c>
      <c r="J125" s="4">
        <v>1.0</v>
      </c>
      <c r="K125" s="4">
        <v>1.0</v>
      </c>
      <c r="L125" s="4">
        <v>1.0</v>
      </c>
      <c r="M125" s="4">
        <v>1.0</v>
      </c>
      <c r="N125" s="4">
        <v>1.0</v>
      </c>
      <c r="P125" s="7">
        <f t="shared" si="1"/>
        <v>10</v>
      </c>
      <c r="Q125" s="7">
        <f t="shared" si="2"/>
        <v>5</v>
      </c>
    </row>
    <row r="126">
      <c r="A126" s="10" t="s">
        <v>135</v>
      </c>
      <c r="B126" s="7" t="str">
        <f t="array" ref="B126">INDEX('Svi studenti'!$C$2:$C1001,MATCH(A126, 'Svi studenti'!$B$2:$B1001, 0))</f>
        <v>Мијаиловић, Сава</v>
      </c>
      <c r="P126" s="7">
        <f t="shared" si="1"/>
        <v>0</v>
      </c>
      <c r="Q126" s="7">
        <f t="shared" si="2"/>
        <v>0</v>
      </c>
    </row>
    <row r="127">
      <c r="A127" s="10" t="s">
        <v>136</v>
      </c>
      <c r="B127" s="7" t="str">
        <f t="array" ref="B127">INDEX('Svi studenti'!$C$2:$C1001,MATCH(A127, 'Svi studenti'!$B$2:$B1001, 0))</f>
        <v>Миловановић, Андријана</v>
      </c>
      <c r="P127" s="7">
        <f t="shared" si="1"/>
        <v>0</v>
      </c>
      <c r="Q127" s="7">
        <f t="shared" si="2"/>
        <v>0</v>
      </c>
    </row>
    <row r="128">
      <c r="A128" s="10" t="s">
        <v>137</v>
      </c>
      <c r="B128" s="7" t="str">
        <f t="array" ref="B128">INDEX('Svi studenti'!$C$2:$C1001,MATCH(A128, 'Svi studenti'!$B$2:$B1001, 0))</f>
        <v>Миловановић, Петар</v>
      </c>
      <c r="C128" s="4">
        <v>1.0</v>
      </c>
      <c r="H128" s="4">
        <v>1.0</v>
      </c>
      <c r="I128" s="4">
        <v>1.0</v>
      </c>
      <c r="L128" s="4">
        <v>1.0</v>
      </c>
      <c r="P128" s="7">
        <f t="shared" si="1"/>
        <v>4</v>
      </c>
      <c r="Q128" s="7">
        <f t="shared" si="2"/>
        <v>2</v>
      </c>
    </row>
    <row r="129">
      <c r="A129" s="10" t="s">
        <v>138</v>
      </c>
      <c r="B129" s="7" t="str">
        <f t="array" ref="B129">INDEX('Svi studenti'!$C$2:$C1001,MATCH(A129, 'Svi studenti'!$B$2:$B1001, 0))</f>
        <v>Милошевић, Ана</v>
      </c>
      <c r="F129" s="4">
        <v>1.0</v>
      </c>
      <c r="I129" s="4">
        <v>1.0</v>
      </c>
      <c r="J129" s="4">
        <v>1.0</v>
      </c>
      <c r="L129" s="4">
        <v>1.0</v>
      </c>
      <c r="M129" s="4">
        <v>1.0</v>
      </c>
      <c r="P129" s="7">
        <f t="shared" si="1"/>
        <v>5</v>
      </c>
      <c r="Q129" s="7">
        <f t="shared" si="2"/>
        <v>2.5</v>
      </c>
    </row>
    <row r="130">
      <c r="A130" s="10" t="s">
        <v>139</v>
      </c>
      <c r="B130" s="7" t="str">
        <f t="array" ref="B130">INDEX('Svi studenti'!$C$2:$C1001,MATCH(A130, 'Svi studenti'!$B$2:$B1001, 0))</f>
        <v>Митровић, Александар</v>
      </c>
      <c r="C130" s="4">
        <v>1.0</v>
      </c>
      <c r="D130" s="4">
        <v>1.0</v>
      </c>
      <c r="E130" s="4">
        <v>1.0</v>
      </c>
      <c r="F130" s="4">
        <v>1.0</v>
      </c>
      <c r="G130" s="4">
        <v>1.0</v>
      </c>
      <c r="H130" s="4">
        <v>1.0</v>
      </c>
      <c r="I130" s="4">
        <v>1.0</v>
      </c>
      <c r="J130" s="4">
        <v>1.0</v>
      </c>
      <c r="L130" s="4">
        <v>1.0</v>
      </c>
      <c r="M130" s="4">
        <v>1.0</v>
      </c>
      <c r="P130" s="7">
        <f t="shared" si="1"/>
        <v>10</v>
      </c>
      <c r="Q130" s="7">
        <f t="shared" si="2"/>
        <v>5</v>
      </c>
    </row>
    <row r="131">
      <c r="A131" s="10" t="s">
        <v>140</v>
      </c>
      <c r="B131" s="7" t="str">
        <f t="array" ref="B131">INDEX('Svi studenti'!$C$2:$C1001,MATCH(A131, 'Svi studenti'!$B$2:$B1001, 0))</f>
        <v>Митровић, Лука</v>
      </c>
      <c r="P131" s="7">
        <f t="shared" si="1"/>
        <v>0</v>
      </c>
      <c r="Q131" s="7">
        <f t="shared" si="2"/>
        <v>0</v>
      </c>
    </row>
    <row r="132">
      <c r="A132" s="10" t="s">
        <v>141</v>
      </c>
      <c r="B132" s="7" t="str">
        <f t="array" ref="B132">INDEX('Svi studenti'!$C$2:$C1001,MATCH(A132, 'Svi studenti'!$B$2:$B1001, 0))</f>
        <v>Митровић, Никола</v>
      </c>
      <c r="C132" s="4">
        <v>1.0</v>
      </c>
      <c r="D132" s="4">
        <v>1.0</v>
      </c>
      <c r="F132" s="4">
        <v>1.0</v>
      </c>
      <c r="G132" s="4">
        <v>1.0</v>
      </c>
      <c r="L132" s="4">
        <v>1.0</v>
      </c>
      <c r="P132" s="7">
        <f t="shared" si="1"/>
        <v>5</v>
      </c>
      <c r="Q132" s="7">
        <f t="shared" si="2"/>
        <v>2.5</v>
      </c>
    </row>
    <row r="133">
      <c r="A133" s="10" t="s">
        <v>142</v>
      </c>
      <c r="B133" s="7" t="str">
        <f t="array" ref="B133">INDEX('Svi studenti'!$C$2:$C1001,MATCH(A133, 'Svi studenti'!$B$2:$B1001, 0))</f>
        <v>Михајлов, Андреј</v>
      </c>
      <c r="P133" s="7">
        <f t="shared" si="1"/>
        <v>0</v>
      </c>
      <c r="Q133" s="7">
        <f t="shared" si="2"/>
        <v>0</v>
      </c>
    </row>
    <row r="134">
      <c r="A134" s="10" t="s">
        <v>143</v>
      </c>
      <c r="B134" s="7" t="str">
        <f t="array" ref="B134">INDEX('Svi studenti'!$C$2:$C1001,MATCH(A134, 'Svi studenti'!$B$2:$B1001, 0))</f>
        <v>Молчанов, Николај</v>
      </c>
      <c r="C134" s="4">
        <v>1.0</v>
      </c>
      <c r="D134" s="4">
        <v>1.0</v>
      </c>
      <c r="E134" s="4">
        <v>1.0</v>
      </c>
      <c r="F134" s="4">
        <v>1.0</v>
      </c>
      <c r="G134" s="4">
        <v>1.0</v>
      </c>
      <c r="H134" s="4">
        <v>1.0</v>
      </c>
      <c r="I134" s="4">
        <v>1.0</v>
      </c>
      <c r="J134" s="4">
        <v>1.0</v>
      </c>
      <c r="K134" s="4">
        <v>1.0</v>
      </c>
      <c r="L134" s="4">
        <v>1.0</v>
      </c>
      <c r="N134" s="4">
        <v>1.0</v>
      </c>
      <c r="P134" s="7">
        <f t="shared" si="1"/>
        <v>11</v>
      </c>
      <c r="Q134" s="7">
        <f t="shared" si="2"/>
        <v>5</v>
      </c>
    </row>
    <row r="135">
      <c r="A135" s="10" t="s">
        <v>144</v>
      </c>
      <c r="B135" s="7" t="str">
        <f t="array" ref="B135">INDEX('Svi studenti'!$C$2:$C1001,MATCH(A135, 'Svi studenti'!$B$2:$B1001, 0))</f>
        <v>Николић, Жељко</v>
      </c>
      <c r="P135" s="7">
        <f t="shared" si="1"/>
        <v>0</v>
      </c>
      <c r="Q135" s="7">
        <f t="shared" si="2"/>
        <v>0</v>
      </c>
    </row>
    <row r="136">
      <c r="A136" s="10" t="s">
        <v>145</v>
      </c>
      <c r="B136" s="7" t="str">
        <f t="array" ref="B136">INDEX('Svi studenti'!$C$2:$C1001,MATCH(A136, 'Svi studenti'!$B$2:$B1001, 0))</f>
        <v>Николић, Никола</v>
      </c>
      <c r="C136" s="4">
        <v>1.0</v>
      </c>
      <c r="D136" s="4">
        <v>1.0</v>
      </c>
      <c r="E136" s="4">
        <v>1.0</v>
      </c>
      <c r="F136" s="4">
        <v>1.0</v>
      </c>
      <c r="G136" s="4">
        <v>1.0</v>
      </c>
      <c r="H136" s="4">
        <v>1.0</v>
      </c>
      <c r="I136" s="4">
        <v>1.0</v>
      </c>
      <c r="J136" s="4">
        <v>1.0</v>
      </c>
      <c r="K136" s="4">
        <v>1.0</v>
      </c>
      <c r="L136" s="4">
        <v>1.0</v>
      </c>
      <c r="M136" s="4">
        <v>1.0</v>
      </c>
      <c r="N136" s="4">
        <v>1.0</v>
      </c>
      <c r="P136" s="7">
        <f t="shared" si="1"/>
        <v>12</v>
      </c>
      <c r="Q136" s="7">
        <f t="shared" si="2"/>
        <v>5</v>
      </c>
    </row>
    <row r="137">
      <c r="A137" s="10" t="s">
        <v>146</v>
      </c>
      <c r="B137" s="7" t="str">
        <f t="array" ref="B137">INDEX('Svi studenti'!$C$2:$C1001,MATCH(A137, 'Svi studenti'!$B$2:$B1001, 0))</f>
        <v>Огрењац, Марко</v>
      </c>
      <c r="P137" s="7">
        <f t="shared" si="1"/>
        <v>0</v>
      </c>
      <c r="Q137" s="7">
        <f t="shared" si="2"/>
        <v>0</v>
      </c>
    </row>
    <row r="138">
      <c r="A138" s="10" t="s">
        <v>147</v>
      </c>
      <c r="B138" s="7" t="str">
        <f t="array" ref="B138">INDEX('Svi studenti'!$C$2:$C1001,MATCH(A138, 'Svi studenti'!$B$2:$B1001, 0))</f>
        <v>Опачић, Никола</v>
      </c>
      <c r="C138" s="4">
        <v>1.0</v>
      </c>
      <c r="D138" s="4">
        <v>1.0</v>
      </c>
      <c r="E138" s="4">
        <v>1.0</v>
      </c>
      <c r="F138" s="4">
        <v>1.0</v>
      </c>
      <c r="G138" s="4">
        <v>1.0</v>
      </c>
      <c r="H138" s="4">
        <v>1.0</v>
      </c>
      <c r="I138" s="4">
        <v>1.0</v>
      </c>
      <c r="J138" s="4">
        <v>1.0</v>
      </c>
      <c r="K138" s="4">
        <v>1.0</v>
      </c>
      <c r="L138" s="4">
        <v>1.0</v>
      </c>
      <c r="M138" s="4">
        <v>1.0</v>
      </c>
      <c r="N138" s="4">
        <v>1.0</v>
      </c>
      <c r="P138" s="7">
        <f t="shared" si="1"/>
        <v>12</v>
      </c>
      <c r="Q138" s="7">
        <f t="shared" si="2"/>
        <v>5</v>
      </c>
    </row>
    <row r="139">
      <c r="A139" s="10" t="s">
        <v>148</v>
      </c>
      <c r="B139" s="7" t="str">
        <f t="array" ref="B139">INDEX('Svi studenti'!$C$2:$C1001,MATCH(A139, 'Svi studenti'!$B$2:$B1001, 0))</f>
        <v>Пернек, Ана</v>
      </c>
      <c r="C139" s="4">
        <v>1.0</v>
      </c>
      <c r="L139" s="4">
        <v>1.0</v>
      </c>
      <c r="P139" s="7">
        <f t="shared" si="1"/>
        <v>2</v>
      </c>
      <c r="Q139" s="7">
        <f t="shared" si="2"/>
        <v>1</v>
      </c>
    </row>
    <row r="140">
      <c r="A140" s="10" t="s">
        <v>149</v>
      </c>
      <c r="B140" s="7" t="str">
        <f t="array" ref="B140">INDEX('Svi studenti'!$C$2:$C1001,MATCH(A140, 'Svi studenti'!$B$2:$B1001, 0))</f>
        <v>Петраш, Габриел</v>
      </c>
      <c r="P140" s="7">
        <f t="shared" si="1"/>
        <v>0</v>
      </c>
      <c r="Q140" s="7">
        <f t="shared" si="2"/>
        <v>0</v>
      </c>
    </row>
    <row r="141">
      <c r="A141" s="10" t="s">
        <v>150</v>
      </c>
      <c r="B141" s="7" t="str">
        <f t="array" ref="B141">INDEX('Svi studenti'!$C$2:$C1001,MATCH(A141, 'Svi studenti'!$B$2:$B1001, 0))</f>
        <v>Петровић, Софија</v>
      </c>
      <c r="C141" s="4">
        <v>1.0</v>
      </c>
      <c r="D141" s="4">
        <v>1.0</v>
      </c>
      <c r="E141" s="4">
        <v>1.0</v>
      </c>
      <c r="F141" s="4">
        <v>1.0</v>
      </c>
      <c r="G141" s="4">
        <v>1.0</v>
      </c>
      <c r="H141" s="4">
        <v>1.0</v>
      </c>
      <c r="I141" s="4">
        <v>1.0</v>
      </c>
      <c r="J141" s="4">
        <v>1.0</v>
      </c>
      <c r="K141" s="4">
        <v>1.0</v>
      </c>
      <c r="L141" s="4">
        <v>1.0</v>
      </c>
      <c r="N141" s="4">
        <v>1.0</v>
      </c>
      <c r="P141" s="7">
        <f t="shared" si="1"/>
        <v>11</v>
      </c>
      <c r="Q141" s="7">
        <f t="shared" si="2"/>
        <v>5</v>
      </c>
    </row>
    <row r="142">
      <c r="A142" s="10" t="s">
        <v>151</v>
      </c>
      <c r="B142" s="7" t="str">
        <f t="array" ref="B142">INDEX('Svi studenti'!$C$2:$C1001,MATCH(A142, 'Svi studenti'!$B$2:$B1001, 0))</f>
        <v>Петронијевић, Димитрије</v>
      </c>
      <c r="P142" s="7">
        <f t="shared" si="1"/>
        <v>0</v>
      </c>
      <c r="Q142" s="7">
        <f t="shared" si="2"/>
        <v>0</v>
      </c>
    </row>
    <row r="143">
      <c r="A143" s="10" t="s">
        <v>152</v>
      </c>
      <c r="B143" s="7" t="str">
        <f t="array" ref="B143">INDEX('Svi studenti'!$C$2:$C1001,MATCH(A143, 'Svi studenti'!$B$2:$B1001, 0))</f>
        <v>Пешић, Петар</v>
      </c>
      <c r="D143" s="4">
        <v>1.0</v>
      </c>
      <c r="E143" s="4">
        <v>1.0</v>
      </c>
      <c r="F143" s="4">
        <v>1.0</v>
      </c>
      <c r="H143" s="4">
        <v>1.0</v>
      </c>
      <c r="J143" s="4">
        <v>1.0</v>
      </c>
      <c r="K143" s="4">
        <v>1.0</v>
      </c>
      <c r="L143" s="4">
        <v>1.0</v>
      </c>
      <c r="N143" s="4">
        <v>1.0</v>
      </c>
      <c r="P143" s="7">
        <f t="shared" si="1"/>
        <v>8</v>
      </c>
      <c r="Q143" s="7">
        <f t="shared" si="2"/>
        <v>4</v>
      </c>
    </row>
    <row r="144">
      <c r="A144" s="10" t="s">
        <v>153</v>
      </c>
      <c r="B144" s="7" t="str">
        <f t="array" ref="B144">INDEX('Svi studenti'!$C$2:$C1001,MATCH(A144, 'Svi studenti'!$B$2:$B1001, 0))</f>
        <v>Протић, Мина</v>
      </c>
      <c r="E144" s="4">
        <v>1.0</v>
      </c>
      <c r="F144" s="4">
        <v>1.0</v>
      </c>
      <c r="G144" s="4">
        <v>1.0</v>
      </c>
      <c r="H144" s="4">
        <v>1.0</v>
      </c>
      <c r="I144" s="4">
        <v>1.0</v>
      </c>
      <c r="J144" s="4">
        <v>1.0</v>
      </c>
      <c r="K144" s="4">
        <v>1.0</v>
      </c>
      <c r="L144" s="4">
        <v>1.0</v>
      </c>
      <c r="M144" s="4">
        <v>1.0</v>
      </c>
      <c r="N144" s="4">
        <v>1.0</v>
      </c>
      <c r="P144" s="7">
        <f t="shared" si="1"/>
        <v>10</v>
      </c>
      <c r="Q144" s="7">
        <f t="shared" si="2"/>
        <v>5</v>
      </c>
    </row>
    <row r="145">
      <c r="A145" s="10" t="s">
        <v>154</v>
      </c>
      <c r="B145" s="7" t="str">
        <f t="array" ref="B145">INDEX('Svi studenti'!$C$2:$C1001,MATCH(A145, 'Svi studenti'!$B$2:$B1001, 0))</f>
        <v>Пушељић, Алекса</v>
      </c>
      <c r="P145" s="7">
        <f t="shared" si="1"/>
        <v>0</v>
      </c>
      <c r="Q145" s="7">
        <f t="shared" si="2"/>
        <v>0</v>
      </c>
    </row>
    <row r="146">
      <c r="A146" s="10" t="s">
        <v>155</v>
      </c>
      <c r="B146" s="7" t="str">
        <f t="array" ref="B146">INDEX('Svi studenti'!$C$2:$C1001,MATCH(A146, 'Svi studenti'!$B$2:$B1001, 0))</f>
        <v>Радмановац, Ана</v>
      </c>
      <c r="D146" s="4">
        <v>1.0</v>
      </c>
      <c r="E146" s="4">
        <v>1.0</v>
      </c>
      <c r="F146" s="4">
        <v>1.0</v>
      </c>
      <c r="G146" s="4">
        <v>1.0</v>
      </c>
      <c r="H146" s="4">
        <v>1.0</v>
      </c>
      <c r="J146" s="4">
        <v>1.0</v>
      </c>
      <c r="L146" s="4">
        <v>1.0</v>
      </c>
      <c r="P146" s="7">
        <f t="shared" si="1"/>
        <v>7</v>
      </c>
      <c r="Q146" s="7">
        <f t="shared" si="2"/>
        <v>3.5</v>
      </c>
    </row>
    <row r="147">
      <c r="A147" s="10" t="s">
        <v>156</v>
      </c>
      <c r="B147" s="7" t="str">
        <f t="array" ref="B147">INDEX('Svi studenti'!$C$2:$C1001,MATCH(A147, 'Svi studenti'!$B$2:$B1001, 0))</f>
        <v>Радовановић, Анђела</v>
      </c>
      <c r="D147" s="4">
        <v>1.0</v>
      </c>
      <c r="E147" s="4">
        <v>1.0</v>
      </c>
      <c r="F147" s="4">
        <v>1.0</v>
      </c>
      <c r="L147" s="4">
        <v>1.0</v>
      </c>
      <c r="P147" s="7">
        <f t="shared" si="1"/>
        <v>4</v>
      </c>
      <c r="Q147" s="7">
        <f t="shared" si="2"/>
        <v>2</v>
      </c>
    </row>
    <row r="148">
      <c r="A148" s="10" t="s">
        <v>157</v>
      </c>
      <c r="B148" s="7" t="str">
        <f t="array" ref="B148">INDEX('Svi studenti'!$C$2:$C1001,MATCH(A148, 'Svi studenti'!$B$2:$B1001, 0))</f>
        <v>Радовановић, Милош</v>
      </c>
      <c r="P148" s="7">
        <f t="shared" si="1"/>
        <v>0</v>
      </c>
      <c r="Q148" s="7">
        <f t="shared" si="2"/>
        <v>0</v>
      </c>
    </row>
    <row r="149">
      <c r="A149" s="10" t="s">
        <v>158</v>
      </c>
      <c r="B149" s="7" t="str">
        <f t="array" ref="B149">INDEX('Svi studenti'!$C$2:$C1001,MATCH(A149, 'Svi studenti'!$B$2:$B1001, 0))</f>
        <v>Радовић, Катарина</v>
      </c>
      <c r="P149" s="7">
        <f t="shared" si="1"/>
        <v>0</v>
      </c>
      <c r="Q149" s="7">
        <f t="shared" si="2"/>
        <v>0</v>
      </c>
    </row>
    <row r="150">
      <c r="A150" s="10" t="s">
        <v>159</v>
      </c>
      <c r="B150" s="7" t="str">
        <f t="array" ref="B150">INDEX('Svi studenti'!$C$2:$C1001,MATCH(A150, 'Svi studenti'!$B$2:$B1001, 0))</f>
        <v>Рајковић, Анђела</v>
      </c>
      <c r="C150" s="4">
        <v>1.0</v>
      </c>
      <c r="D150" s="4">
        <v>1.0</v>
      </c>
      <c r="E150" s="4">
        <v>1.0</v>
      </c>
      <c r="F150" s="4">
        <v>1.0</v>
      </c>
      <c r="G150" s="4">
        <v>1.0</v>
      </c>
      <c r="H150" s="4">
        <v>1.0</v>
      </c>
      <c r="I150" s="4">
        <v>1.0</v>
      </c>
      <c r="K150" s="4">
        <v>1.0</v>
      </c>
      <c r="L150" s="4">
        <v>1.0</v>
      </c>
      <c r="N150" s="4">
        <v>1.0</v>
      </c>
      <c r="P150" s="7">
        <f t="shared" si="1"/>
        <v>10</v>
      </c>
      <c r="Q150" s="7">
        <f t="shared" si="2"/>
        <v>5</v>
      </c>
    </row>
    <row r="151">
      <c r="A151" s="10" t="s">
        <v>160</v>
      </c>
      <c r="B151" s="7" t="str">
        <f t="array" ref="B151">INDEX('Svi studenti'!$C$2:$C1001,MATCH(A151, 'Svi studenti'!$B$2:$B1001, 0))</f>
        <v>Рамадани, Тарик</v>
      </c>
      <c r="F151" s="4">
        <v>1.0</v>
      </c>
      <c r="P151" s="7">
        <f t="shared" si="1"/>
        <v>1</v>
      </c>
      <c r="Q151" s="7">
        <f t="shared" si="2"/>
        <v>0.5</v>
      </c>
    </row>
    <row r="152">
      <c r="A152" s="10" t="s">
        <v>161</v>
      </c>
      <c r="B152" s="7" t="str">
        <f t="array" ref="B152">INDEX('Svi studenti'!$C$2:$C1001,MATCH(A152, 'Svi studenti'!$B$2:$B1001, 0))</f>
        <v>Ратковић, Теодора</v>
      </c>
      <c r="C152" s="4">
        <v>1.0</v>
      </c>
      <c r="D152" s="4">
        <v>1.0</v>
      </c>
      <c r="E152" s="4">
        <v>1.0</v>
      </c>
      <c r="F152" s="4">
        <v>1.0</v>
      </c>
      <c r="G152" s="4">
        <v>1.0</v>
      </c>
      <c r="H152" s="4">
        <v>1.0</v>
      </c>
      <c r="I152" s="4">
        <v>1.0</v>
      </c>
      <c r="J152" s="4">
        <v>1.0</v>
      </c>
      <c r="L152" s="4">
        <v>1.0</v>
      </c>
      <c r="M152" s="4">
        <v>1.0</v>
      </c>
      <c r="N152" s="4">
        <v>1.0</v>
      </c>
      <c r="P152" s="7">
        <f t="shared" si="1"/>
        <v>11</v>
      </c>
      <c r="Q152" s="7">
        <f t="shared" si="2"/>
        <v>5</v>
      </c>
    </row>
    <row r="153">
      <c r="A153" s="10" t="s">
        <v>162</v>
      </c>
      <c r="B153" s="7" t="str">
        <f t="array" ref="B153">INDEX('Svi studenti'!$C$2:$C1001,MATCH(A153, 'Svi studenti'!$B$2:$B1001, 0))</f>
        <v>Ристановић, Ђорђе</v>
      </c>
      <c r="P153" s="7">
        <f t="shared" si="1"/>
        <v>0</v>
      </c>
      <c r="Q153" s="7">
        <f t="shared" si="2"/>
        <v>0</v>
      </c>
    </row>
    <row r="154">
      <c r="A154" s="10" t="s">
        <v>163</v>
      </c>
      <c r="B154" s="7" t="str">
        <f t="array" ref="B154">INDEX('Svi studenti'!$C$2:$C1001,MATCH(A154, 'Svi studenti'!$B$2:$B1001, 0))</f>
        <v>Соковић, Андрија</v>
      </c>
      <c r="D154" s="4">
        <v>1.0</v>
      </c>
      <c r="E154" s="4">
        <v>1.0</v>
      </c>
      <c r="P154" s="7">
        <f t="shared" si="1"/>
        <v>2</v>
      </c>
      <c r="Q154" s="7">
        <f t="shared" si="2"/>
        <v>1</v>
      </c>
    </row>
    <row r="155">
      <c r="A155" s="10" t="s">
        <v>164</v>
      </c>
      <c r="B155" s="7" t="str">
        <f t="array" ref="B155">INDEX('Svi studenti'!$C$2:$C1001,MATCH(A155, 'Svi studenti'!$B$2:$B1001, 0))</f>
        <v>Станковић, Барбара</v>
      </c>
      <c r="P155" s="7">
        <f t="shared" si="1"/>
        <v>0</v>
      </c>
      <c r="Q155" s="7">
        <f t="shared" si="2"/>
        <v>0</v>
      </c>
    </row>
    <row r="156">
      <c r="A156" s="10" t="s">
        <v>165</v>
      </c>
      <c r="B156" s="7" t="str">
        <f t="array" ref="B156">INDEX('Svi studenti'!$C$2:$C1001,MATCH(A156, 'Svi studenti'!$B$2:$B1001, 0))</f>
        <v>Степановић, Страхиња</v>
      </c>
      <c r="P156" s="7">
        <f t="shared" si="1"/>
        <v>0</v>
      </c>
      <c r="Q156" s="7">
        <f t="shared" si="2"/>
        <v>0</v>
      </c>
    </row>
    <row r="157">
      <c r="A157" s="10" t="s">
        <v>166</v>
      </c>
      <c r="B157" s="7" t="str">
        <f t="array" ref="B157">INDEX('Svi studenti'!$C$2:$C1001,MATCH(A157, 'Svi studenti'!$B$2:$B1001, 0))</f>
        <v>Стефановић, Алекса</v>
      </c>
      <c r="C157" s="4">
        <v>1.0</v>
      </c>
      <c r="D157" s="4">
        <v>1.0</v>
      </c>
      <c r="E157" s="4">
        <v>1.0</v>
      </c>
      <c r="G157" s="4">
        <v>1.0</v>
      </c>
      <c r="H157" s="4">
        <v>1.0</v>
      </c>
      <c r="I157" s="4">
        <v>1.0</v>
      </c>
      <c r="K157" s="4">
        <v>1.0</v>
      </c>
      <c r="L157" s="4">
        <v>1.0</v>
      </c>
      <c r="M157" s="4">
        <v>1.0</v>
      </c>
      <c r="N157" s="4">
        <v>1.0</v>
      </c>
      <c r="P157" s="7">
        <f t="shared" si="1"/>
        <v>10</v>
      </c>
      <c r="Q157" s="7">
        <f t="shared" si="2"/>
        <v>5</v>
      </c>
    </row>
    <row r="158">
      <c r="A158" s="10" t="s">
        <v>167</v>
      </c>
      <c r="B158" s="7" t="str">
        <f t="array" ref="B158">INDEX('Svi studenti'!$C$2:$C1001,MATCH(A158, 'Svi studenti'!$B$2:$B1001, 0))</f>
        <v>Стефановић, Александар</v>
      </c>
      <c r="C158" s="16">
        <v>0.0</v>
      </c>
      <c r="D158" s="17">
        <v>1.0</v>
      </c>
      <c r="E158" s="16">
        <v>1.0</v>
      </c>
      <c r="F158" s="16">
        <v>1.0</v>
      </c>
      <c r="G158" s="16">
        <v>1.0</v>
      </c>
      <c r="H158" s="16">
        <v>1.0</v>
      </c>
      <c r="I158" s="16">
        <v>1.0</v>
      </c>
      <c r="J158" s="16">
        <v>0.0</v>
      </c>
      <c r="K158" s="16">
        <v>1.0</v>
      </c>
      <c r="L158" s="16">
        <v>0.0</v>
      </c>
      <c r="M158" s="16">
        <v>0.0</v>
      </c>
      <c r="N158" s="16">
        <v>0.0</v>
      </c>
      <c r="O158" s="16">
        <v>0.0</v>
      </c>
      <c r="P158" s="7">
        <f t="shared" si="1"/>
        <v>7</v>
      </c>
      <c r="Q158" s="7">
        <f t="shared" si="2"/>
        <v>3.5</v>
      </c>
    </row>
    <row r="159">
      <c r="A159" s="10" t="s">
        <v>168</v>
      </c>
      <c r="B159" s="7" t="str">
        <f t="array" ref="B159">INDEX('Svi studenti'!$C$2:$C1001,MATCH(A159, 'Svi studenti'!$B$2:$B1001, 0))</f>
        <v>Стефановић, Јована</v>
      </c>
      <c r="D159" s="4">
        <v>1.0</v>
      </c>
      <c r="E159" s="4">
        <v>1.0</v>
      </c>
      <c r="F159" s="4">
        <v>1.0</v>
      </c>
      <c r="G159" s="4">
        <v>1.0</v>
      </c>
      <c r="H159" s="4">
        <v>1.0</v>
      </c>
      <c r="J159" s="4">
        <v>1.0</v>
      </c>
      <c r="K159" s="4">
        <v>1.0</v>
      </c>
      <c r="L159" s="4">
        <v>1.0</v>
      </c>
      <c r="M159" s="4">
        <v>1.0</v>
      </c>
      <c r="N159" s="4">
        <v>1.0</v>
      </c>
      <c r="P159" s="7">
        <f t="shared" si="1"/>
        <v>10</v>
      </c>
      <c r="Q159" s="7">
        <f t="shared" si="2"/>
        <v>5</v>
      </c>
    </row>
    <row r="160">
      <c r="A160" s="10" t="s">
        <v>169</v>
      </c>
      <c r="B160" s="7" t="str">
        <f t="array" ref="B160">INDEX('Svi studenti'!$C$2:$C1001,MATCH(A160, 'Svi studenti'!$B$2:$B1001, 0))</f>
        <v>Стефановић, Огњен</v>
      </c>
      <c r="C160" s="4">
        <v>1.0</v>
      </c>
      <c r="D160" s="4">
        <v>1.0</v>
      </c>
      <c r="E160" s="4">
        <v>1.0</v>
      </c>
      <c r="F160" s="4">
        <v>1.0</v>
      </c>
      <c r="G160" s="4">
        <v>1.0</v>
      </c>
      <c r="I160" s="4">
        <v>1.0</v>
      </c>
      <c r="J160" s="4">
        <v>1.0</v>
      </c>
      <c r="K160" s="4">
        <v>1.0</v>
      </c>
      <c r="L160" s="4">
        <v>1.0</v>
      </c>
      <c r="M160" s="4">
        <v>1.0</v>
      </c>
      <c r="N160" s="4">
        <v>1.0</v>
      </c>
      <c r="P160" s="7">
        <f t="shared" si="1"/>
        <v>11</v>
      </c>
      <c r="Q160" s="7">
        <f t="shared" si="2"/>
        <v>5</v>
      </c>
    </row>
    <row r="161">
      <c r="A161" s="10" t="s">
        <v>170</v>
      </c>
      <c r="B161" s="7" t="str">
        <f t="array" ref="B161">INDEX('Svi studenti'!$C$2:$C1001,MATCH(A161, 'Svi studenti'!$B$2:$B1001, 0))</f>
        <v>Стефановић, Предраг</v>
      </c>
      <c r="D161" s="4">
        <v>1.0</v>
      </c>
      <c r="E161" s="4">
        <v>1.0</v>
      </c>
      <c r="F161" s="4">
        <v>1.0</v>
      </c>
      <c r="G161" s="4">
        <v>1.0</v>
      </c>
      <c r="H161" s="4">
        <v>1.0</v>
      </c>
      <c r="I161" s="4">
        <v>1.0</v>
      </c>
      <c r="J161" s="4">
        <v>1.0</v>
      </c>
      <c r="K161" s="4">
        <v>1.0</v>
      </c>
      <c r="L161" s="4">
        <v>1.0</v>
      </c>
      <c r="M161" s="4">
        <v>1.0</v>
      </c>
      <c r="P161" s="7">
        <f t="shared" si="1"/>
        <v>10</v>
      </c>
      <c r="Q161" s="7">
        <f t="shared" si="2"/>
        <v>5</v>
      </c>
    </row>
    <row r="162">
      <c r="A162" s="10" t="s">
        <v>171</v>
      </c>
      <c r="B162" s="7" t="str">
        <f t="array" ref="B162">INDEX('Svi studenti'!$C$2:$C1001,MATCH(A162, 'Svi studenti'!$B$2:$B1001, 0))</f>
        <v>Стојановић, Игор</v>
      </c>
      <c r="D162" s="4">
        <v>1.0</v>
      </c>
      <c r="E162" s="4">
        <v>1.0</v>
      </c>
      <c r="F162" s="4">
        <v>1.0</v>
      </c>
      <c r="G162" s="4">
        <v>1.0</v>
      </c>
      <c r="H162" s="4">
        <v>1.0</v>
      </c>
      <c r="I162" s="4">
        <v>1.0</v>
      </c>
      <c r="J162" s="4">
        <v>1.0</v>
      </c>
      <c r="K162" s="4">
        <v>1.0</v>
      </c>
      <c r="L162" s="4">
        <v>1.0</v>
      </c>
      <c r="M162" s="4">
        <v>1.0</v>
      </c>
      <c r="P162" s="7">
        <f t="shared" si="1"/>
        <v>10</v>
      </c>
      <c r="Q162" s="7">
        <f t="shared" si="2"/>
        <v>5</v>
      </c>
    </row>
    <row r="163">
      <c r="A163" s="10" t="s">
        <v>172</v>
      </c>
      <c r="B163" s="7" t="str">
        <f t="array" ref="B163">INDEX('Svi studenti'!$C$2:$C1001,MATCH(A163, 'Svi studenti'!$B$2:$B1001, 0))</f>
        <v>Стублинчевић, Александра</v>
      </c>
      <c r="P163" s="7">
        <f t="shared" si="1"/>
        <v>0</v>
      </c>
      <c r="Q163" s="7">
        <f t="shared" si="2"/>
        <v>0</v>
      </c>
    </row>
    <row r="164">
      <c r="A164" s="10" t="s">
        <v>173</v>
      </c>
      <c r="B164" s="7" t="str">
        <f t="array" ref="B164">INDEX('Svi studenti'!$C$2:$C1001,MATCH(A164, 'Svi studenti'!$B$2:$B1001, 0))</f>
        <v>Сувић, Игор</v>
      </c>
      <c r="P164" s="7">
        <f t="shared" si="1"/>
        <v>0</v>
      </c>
      <c r="Q164" s="7">
        <f t="shared" si="2"/>
        <v>0</v>
      </c>
    </row>
    <row r="165">
      <c r="A165" s="10" t="s">
        <v>174</v>
      </c>
      <c r="B165" s="7" t="str">
        <f t="array" ref="B165">INDEX('Svi studenti'!$C$2:$C1001,MATCH(A165, 'Svi studenti'!$B$2:$B1001, 0))</f>
        <v>Ташић, Владимир</v>
      </c>
      <c r="C165" s="4">
        <v>1.0</v>
      </c>
      <c r="D165" s="4">
        <v>1.0</v>
      </c>
      <c r="E165" s="4">
        <v>1.0</v>
      </c>
      <c r="F165" s="4">
        <v>1.0</v>
      </c>
      <c r="G165" s="4">
        <v>1.0</v>
      </c>
      <c r="H165" s="4">
        <v>1.0</v>
      </c>
      <c r="J165" s="4">
        <v>1.0</v>
      </c>
      <c r="N165" s="4">
        <v>1.0</v>
      </c>
      <c r="P165" s="7">
        <f t="shared" si="1"/>
        <v>8</v>
      </c>
      <c r="Q165" s="7">
        <f t="shared" si="2"/>
        <v>4</v>
      </c>
    </row>
    <row r="166">
      <c r="A166" s="10" t="s">
        <v>175</v>
      </c>
      <c r="B166" s="7" t="str">
        <f t="array" ref="B166">INDEX('Svi studenti'!$C$2:$C1001,MATCH(A166, 'Svi studenti'!$B$2:$B1001, 0))</f>
        <v>Томић, Лазар</v>
      </c>
      <c r="C166" s="4">
        <v>1.0</v>
      </c>
      <c r="D166" s="4">
        <v>1.0</v>
      </c>
      <c r="E166" s="4">
        <v>1.0</v>
      </c>
      <c r="F166" s="4">
        <v>1.0</v>
      </c>
      <c r="G166" s="4">
        <v>1.0</v>
      </c>
      <c r="H166" s="4">
        <v>1.0</v>
      </c>
      <c r="I166" s="4">
        <v>1.0</v>
      </c>
      <c r="J166" s="4">
        <v>1.0</v>
      </c>
      <c r="K166" s="4">
        <v>1.0</v>
      </c>
      <c r="L166" s="4">
        <v>1.0</v>
      </c>
      <c r="M166" s="4">
        <v>1.0</v>
      </c>
      <c r="N166" s="4">
        <v>1.0</v>
      </c>
      <c r="P166" s="7">
        <f t="shared" si="1"/>
        <v>12</v>
      </c>
      <c r="Q166" s="7">
        <f t="shared" si="2"/>
        <v>5</v>
      </c>
    </row>
    <row r="167">
      <c r="A167" s="10" t="s">
        <v>176</v>
      </c>
      <c r="B167" s="7" t="str">
        <f t="array" ref="B167">INDEX('Svi studenti'!$C$2:$C1001,MATCH(A167, 'Svi studenti'!$B$2:$B1001, 0))</f>
        <v>Тртовић, Зарија</v>
      </c>
      <c r="H167" s="4">
        <v>1.0</v>
      </c>
      <c r="J167" s="4">
        <v>1.0</v>
      </c>
      <c r="M167" s="4">
        <v>1.0</v>
      </c>
      <c r="P167" s="7">
        <f t="shared" si="1"/>
        <v>3</v>
      </c>
      <c r="Q167" s="7">
        <f t="shared" si="2"/>
        <v>1.5</v>
      </c>
    </row>
    <row r="168">
      <c r="A168" s="10" t="s">
        <v>177</v>
      </c>
      <c r="B168" s="7" t="str">
        <f t="array" ref="B168">INDEX('Svi studenti'!$C$2:$C1001,MATCH(A168, 'Svi studenti'!$B$2:$B1001, 0))</f>
        <v>Туфегџић, Тимотије</v>
      </c>
      <c r="D168" s="4">
        <v>1.0</v>
      </c>
      <c r="F168" s="4">
        <v>1.0</v>
      </c>
      <c r="H168" s="4">
        <v>1.0</v>
      </c>
      <c r="I168" s="4">
        <v>1.0</v>
      </c>
      <c r="J168" s="4">
        <v>1.0</v>
      </c>
      <c r="M168" s="4">
        <v>1.0</v>
      </c>
      <c r="P168" s="7">
        <f t="shared" si="1"/>
        <v>6</v>
      </c>
      <c r="Q168" s="7">
        <f t="shared" si="2"/>
        <v>3</v>
      </c>
    </row>
    <row r="169">
      <c r="A169" s="10" t="s">
        <v>178</v>
      </c>
      <c r="B169" s="7" t="str">
        <f t="array" ref="B169">INDEX('Svi studenti'!$C$2:$C1001,MATCH(A169, 'Svi studenti'!$B$2:$B1001, 0))</f>
        <v>Чубриловић, Андреј</v>
      </c>
      <c r="C169" s="4">
        <v>1.0</v>
      </c>
      <c r="D169" s="4">
        <v>1.0</v>
      </c>
      <c r="E169" s="4">
        <v>1.0</v>
      </c>
      <c r="F169" s="4">
        <v>1.0</v>
      </c>
      <c r="G169" s="4">
        <v>1.0</v>
      </c>
      <c r="H169" s="4">
        <v>1.0</v>
      </c>
      <c r="I169" s="4">
        <v>1.0</v>
      </c>
      <c r="J169" s="4">
        <v>1.0</v>
      </c>
      <c r="K169" s="4">
        <v>1.0</v>
      </c>
      <c r="L169" s="4">
        <v>1.0</v>
      </c>
      <c r="M169" s="4">
        <v>1.0</v>
      </c>
      <c r="P169" s="7">
        <f t="shared" si="1"/>
        <v>11</v>
      </c>
      <c r="Q169" s="7">
        <f t="shared" si="2"/>
        <v>5</v>
      </c>
    </row>
    <row r="170">
      <c r="A170" s="10" t="s">
        <v>179</v>
      </c>
      <c r="B170" s="7" t="str">
        <f t="array" ref="B170">INDEX('Svi studenti'!$C$2:$C1001,MATCH(A170, 'Svi studenti'!$B$2:$B1001, 0))</f>
        <v>Џодић, Милош</v>
      </c>
      <c r="C170" s="4">
        <v>1.0</v>
      </c>
      <c r="D170" s="4">
        <v>1.0</v>
      </c>
      <c r="E170" s="4">
        <v>1.0</v>
      </c>
      <c r="F170" s="4">
        <v>1.0</v>
      </c>
      <c r="G170" s="4">
        <v>1.0</v>
      </c>
      <c r="H170" s="4">
        <v>1.0</v>
      </c>
      <c r="I170" s="4">
        <v>1.0</v>
      </c>
      <c r="J170" s="4">
        <v>1.0</v>
      </c>
      <c r="K170" s="4">
        <v>1.0</v>
      </c>
      <c r="L170" s="4">
        <v>1.0</v>
      </c>
      <c r="M170" s="4">
        <v>1.0</v>
      </c>
      <c r="N170" s="4">
        <v>1.0</v>
      </c>
      <c r="P170" s="7">
        <f t="shared" si="1"/>
        <v>12</v>
      </c>
      <c r="Q170" s="7">
        <f t="shared" si="2"/>
        <v>5</v>
      </c>
    </row>
    <row r="171">
      <c r="A171" s="10" t="s">
        <v>180</v>
      </c>
      <c r="B171" s="7" t="str">
        <f t="array" ref="B171">INDEX('Svi studenti'!$C$2:$C1001,MATCH(A171, 'Svi studenti'!$B$2:$B1001, 0))</f>
        <v>Шапоњић, Ана</v>
      </c>
      <c r="D171" s="4">
        <v>1.0</v>
      </c>
      <c r="F171" s="4">
        <v>1.0</v>
      </c>
      <c r="G171" s="4">
        <v>1.0</v>
      </c>
      <c r="H171" s="4">
        <v>1.0</v>
      </c>
      <c r="L171" s="4">
        <v>1.0</v>
      </c>
      <c r="P171" s="7">
        <f t="shared" si="1"/>
        <v>5</v>
      </c>
      <c r="Q171" s="7">
        <f t="shared" si="2"/>
        <v>2.5</v>
      </c>
    </row>
    <row r="172">
      <c r="A172" s="19"/>
      <c r="C172" s="7">
        <f t="shared" ref="C172:O172" si="3">sum(C4:C171)</f>
        <v>66</v>
      </c>
      <c r="D172" s="7">
        <f t="shared" si="3"/>
        <v>68</v>
      </c>
      <c r="E172" s="7">
        <f t="shared" si="3"/>
        <v>76</v>
      </c>
      <c r="F172" s="7">
        <f t="shared" si="3"/>
        <v>75</v>
      </c>
      <c r="G172" s="7">
        <f t="shared" si="3"/>
        <v>64</v>
      </c>
      <c r="H172" s="7">
        <f t="shared" si="3"/>
        <v>66</v>
      </c>
      <c r="I172" s="7">
        <f t="shared" si="3"/>
        <v>55</v>
      </c>
      <c r="J172" s="7">
        <f t="shared" si="3"/>
        <v>60</v>
      </c>
      <c r="K172" s="7">
        <f t="shared" si="3"/>
        <v>55</v>
      </c>
      <c r="L172" s="7">
        <f t="shared" si="3"/>
        <v>79</v>
      </c>
      <c r="M172" s="7">
        <f t="shared" si="3"/>
        <v>43</v>
      </c>
      <c r="N172" s="7">
        <f t="shared" si="3"/>
        <v>41</v>
      </c>
      <c r="O172" s="7">
        <f t="shared" si="3"/>
        <v>9</v>
      </c>
    </row>
    <row r="173">
      <c r="A173" s="19"/>
    </row>
    <row r="174">
      <c r="A174" s="19"/>
    </row>
    <row r="175">
      <c r="A175" s="19"/>
    </row>
    <row r="176">
      <c r="A176" s="19"/>
    </row>
    <row r="177">
      <c r="A177" s="19"/>
    </row>
    <row r="178">
      <c r="A178" s="19"/>
    </row>
    <row r="179">
      <c r="A179" s="19"/>
    </row>
    <row r="180">
      <c r="A180" s="19"/>
    </row>
    <row r="181">
      <c r="A181" s="20"/>
    </row>
    <row r="182">
      <c r="A182" s="19"/>
    </row>
    <row r="183">
      <c r="A183" s="19"/>
    </row>
    <row r="184">
      <c r="A184" s="19"/>
    </row>
    <row r="185">
      <c r="A185" s="19"/>
    </row>
    <row r="186">
      <c r="A186" s="19"/>
    </row>
    <row r="187">
      <c r="A187" s="19"/>
    </row>
    <row r="188">
      <c r="A188" s="19"/>
    </row>
    <row r="189">
      <c r="A189" s="19"/>
    </row>
    <row r="190">
      <c r="A190" s="19"/>
    </row>
    <row r="191">
      <c r="A191" s="19"/>
    </row>
    <row r="192">
      <c r="A192" s="19"/>
    </row>
    <row r="193">
      <c r="A193" s="19"/>
    </row>
    <row r="194">
      <c r="A194" s="19"/>
    </row>
    <row r="195">
      <c r="A195" s="19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</sheetData>
  <mergeCells count="10">
    <mergeCell ref="P1:Q1"/>
    <mergeCell ref="P2:P3"/>
    <mergeCell ref="Q2:Q3"/>
    <mergeCell ref="D1:G1"/>
    <mergeCell ref="H1:I1"/>
    <mergeCell ref="J1:K1"/>
    <mergeCell ref="L1:M1"/>
    <mergeCell ref="N1:O1"/>
    <mergeCell ref="R1:S1"/>
    <mergeCell ref="C2:O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31.38"/>
    <col customWidth="1" min="4" max="6" width="12.63"/>
    <col customWidth="1" min="7" max="7" width="13.75"/>
    <col customWidth="1" min="8" max="8" width="12.13"/>
    <col customWidth="1" min="9" max="9" width="12.63"/>
    <col customWidth="1" min="10" max="10" width="13.5"/>
    <col customWidth="1" min="11" max="11" width="13.38"/>
    <col customWidth="1" min="12" max="12" width="15.13"/>
    <col customWidth="1" min="13" max="13" width="10.0"/>
    <col customWidth="1" min="14" max="14" width="9.25"/>
    <col customWidth="1" min="15" max="15" width="18.0"/>
    <col customWidth="1" min="16" max="16" width="10.75"/>
    <col customWidth="1" min="17" max="17" width="18.25"/>
    <col customWidth="1" min="18" max="18" width="17.25"/>
    <col customWidth="1" min="19" max="19" width="12.88"/>
    <col customWidth="1" min="20" max="20" width="13.63"/>
    <col customWidth="1" min="21" max="21" width="12.63"/>
    <col customWidth="1" min="22" max="22" width="12.75"/>
    <col customWidth="1" min="23" max="23" width="15.88"/>
    <col customWidth="1" min="24" max="24" width="15.0"/>
    <col customWidth="1" min="25" max="25" width="12.5"/>
    <col customWidth="1" min="26" max="26" width="13.63"/>
    <col customWidth="1" min="27" max="27" width="13.13"/>
    <col customWidth="1" min="28" max="28" width="15.75"/>
    <col customWidth="1" min="29" max="29" width="15.0"/>
    <col customWidth="1" min="30" max="30" width="12.63"/>
    <col customWidth="1" min="31" max="31" width="18.88"/>
    <col customWidth="1" min="32" max="34" width="13.88"/>
  </cols>
  <sheetData>
    <row r="1">
      <c r="A1" s="21" t="s">
        <v>184</v>
      </c>
      <c r="B1" s="22" t="s">
        <v>185</v>
      </c>
      <c r="C1" s="23" t="s">
        <v>186</v>
      </c>
      <c r="D1" s="24"/>
      <c r="E1" s="25" t="s">
        <v>187</v>
      </c>
      <c r="F1" s="26" t="s">
        <v>188</v>
      </c>
      <c r="G1" s="27">
        <v>718.0</v>
      </c>
      <c r="H1" s="28">
        <v>704.0</v>
      </c>
      <c r="I1" s="29" t="s">
        <v>189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>
      <c r="A2" s="7">
        <f>countif(C5:C995,"=3и2а") + countif(C5:C995,"=3и1б")</f>
        <v>18</v>
      </c>
      <c r="B2" s="8">
        <f>countif(C5:C995,"=3и1а")</f>
        <v>10</v>
      </c>
      <c r="C2" s="8">
        <f>countif(C5:C995,"=3и2б")</f>
        <v>10</v>
      </c>
      <c r="D2" s="1" t="s">
        <v>190</v>
      </c>
      <c r="S2" s="30"/>
      <c r="T2" s="31" t="s">
        <v>191</v>
      </c>
      <c r="AD2" s="30"/>
      <c r="AE2" s="31"/>
      <c r="AF2" s="31"/>
      <c r="AG2" s="32"/>
      <c r="AH2" s="31" t="s">
        <v>192</v>
      </c>
    </row>
    <row r="3">
      <c r="D3" s="1" t="s">
        <v>193</v>
      </c>
      <c r="G3" s="30"/>
      <c r="H3" s="1" t="s">
        <v>194</v>
      </c>
      <c r="J3" s="30"/>
      <c r="K3" s="1" t="s">
        <v>195</v>
      </c>
      <c r="N3" s="30"/>
      <c r="O3" s="1" t="s">
        <v>196</v>
      </c>
      <c r="P3" s="30"/>
      <c r="Q3" s="1" t="s">
        <v>197</v>
      </c>
      <c r="S3" s="30"/>
      <c r="T3" s="1" t="s">
        <v>198</v>
      </c>
      <c r="AD3" s="30"/>
      <c r="AE3" s="1" t="s">
        <v>199</v>
      </c>
      <c r="AG3" s="30"/>
    </row>
    <row r="4">
      <c r="A4" s="4" t="s">
        <v>9</v>
      </c>
      <c r="B4" s="4" t="s">
        <v>10</v>
      </c>
      <c r="C4" s="4" t="s">
        <v>200</v>
      </c>
      <c r="D4" s="1" t="s">
        <v>201</v>
      </c>
      <c r="E4" s="1" t="s">
        <v>202</v>
      </c>
      <c r="F4" s="1" t="s">
        <v>203</v>
      </c>
      <c r="G4" s="33" t="s">
        <v>204</v>
      </c>
      <c r="H4" s="1" t="s">
        <v>205</v>
      </c>
      <c r="I4" s="1" t="s">
        <v>206</v>
      </c>
      <c r="J4" s="33" t="s">
        <v>207</v>
      </c>
      <c r="K4" s="1" t="s">
        <v>202</v>
      </c>
      <c r="L4" s="1" t="s">
        <v>208</v>
      </c>
      <c r="M4" s="34" t="s">
        <v>209</v>
      </c>
      <c r="N4" s="35" t="s">
        <v>210</v>
      </c>
      <c r="O4" s="1" t="s">
        <v>211</v>
      </c>
      <c r="P4" s="33" t="s">
        <v>212</v>
      </c>
      <c r="Q4" s="1" t="s">
        <v>213</v>
      </c>
      <c r="R4" s="1" t="s">
        <v>214</v>
      </c>
      <c r="S4" s="33" t="s">
        <v>215</v>
      </c>
      <c r="T4" s="1" t="s">
        <v>216</v>
      </c>
      <c r="U4" s="1" t="s">
        <v>217</v>
      </c>
      <c r="V4" s="1" t="s">
        <v>218</v>
      </c>
      <c r="W4" s="1" t="s">
        <v>219</v>
      </c>
      <c r="X4" s="1" t="s">
        <v>220</v>
      </c>
      <c r="Y4" s="1" t="s">
        <v>221</v>
      </c>
      <c r="Z4" s="1" t="s">
        <v>222</v>
      </c>
      <c r="AA4" s="1" t="s">
        <v>223</v>
      </c>
      <c r="AB4" s="1" t="s">
        <v>224</v>
      </c>
      <c r="AC4" s="1" t="s">
        <v>225</v>
      </c>
      <c r="AD4" s="32" t="s">
        <v>226</v>
      </c>
      <c r="AE4" s="1" t="s">
        <v>215</v>
      </c>
      <c r="AF4" s="1" t="s">
        <v>227</v>
      </c>
      <c r="AG4" s="33" t="s">
        <v>228</v>
      </c>
    </row>
    <row r="5">
      <c r="A5" s="36" t="s">
        <v>35</v>
      </c>
      <c r="B5" s="9" t="str">
        <f t="array" ref="B5">iferror(iNDEX('Svi studenti'!$C$2:$C995,MATCH(A5, 'Svi studenti'!$B$2:$B995, 0)),"---")</f>
        <v>Иваниан, Сергеи</v>
      </c>
      <c r="C5" s="37" t="str">
        <f t="array" ref="C5">iferror(iNDEX('Svi studenti'!$G$2:$G995,MATCH(A5, 'Svi studenti'!$B$2:$B995, 0)),"---")</f>
        <v>3и1а</v>
      </c>
      <c r="D5" s="1">
        <v>1.5</v>
      </c>
      <c r="E5" s="1">
        <v>4.0</v>
      </c>
      <c r="F5" s="1">
        <v>4.0</v>
      </c>
      <c r="G5" s="33">
        <v>2.0</v>
      </c>
      <c r="H5" s="1">
        <v>2.0</v>
      </c>
      <c r="I5" s="1">
        <v>2.0</v>
      </c>
      <c r="J5" s="33">
        <v>2.0</v>
      </c>
      <c r="K5" s="1">
        <v>4.0</v>
      </c>
      <c r="L5" s="1">
        <v>2.0</v>
      </c>
      <c r="M5" s="1">
        <v>2.0</v>
      </c>
      <c r="N5" s="33">
        <v>2.0</v>
      </c>
      <c r="O5" s="1">
        <v>2.0</v>
      </c>
      <c r="P5" s="33">
        <v>2.0</v>
      </c>
      <c r="Q5" s="1">
        <v>2.0</v>
      </c>
      <c r="R5" s="1">
        <v>2.0</v>
      </c>
      <c r="S5" s="33">
        <v>1.0</v>
      </c>
      <c r="T5" s="1">
        <v>0.5</v>
      </c>
      <c r="U5" s="1">
        <v>1.0</v>
      </c>
      <c r="V5" s="1">
        <v>1.0</v>
      </c>
      <c r="W5" s="1">
        <v>0.5</v>
      </c>
      <c r="X5" s="1">
        <v>0.5</v>
      </c>
      <c r="Y5" s="1">
        <v>1.0</v>
      </c>
      <c r="Z5" s="1">
        <v>1.0</v>
      </c>
      <c r="AA5" s="1">
        <v>1.0</v>
      </c>
      <c r="AB5" s="1">
        <v>0.5</v>
      </c>
      <c r="AC5" s="1">
        <v>1.0</v>
      </c>
      <c r="AD5" s="33">
        <v>2.0</v>
      </c>
      <c r="AE5" s="1">
        <v>1.0</v>
      </c>
      <c r="AF5" s="1">
        <v>1.0</v>
      </c>
      <c r="AG5" s="33">
        <v>2.0</v>
      </c>
      <c r="AH5" s="24">
        <f t="shared" ref="AH5:AH42" si="1">sum(D5:AG5)</f>
        <v>50.5</v>
      </c>
    </row>
    <row r="6">
      <c r="A6" s="36" t="s">
        <v>32</v>
      </c>
      <c r="B6" s="9" t="str">
        <f t="array" ref="B6">iferror(iNDEX('Svi studenti'!$C$2:$C995,MATCH(A6, 'Svi studenti'!$B$2:$B995, 0)),"---")</f>
        <v>Ђорђевић, Чедомир</v>
      </c>
      <c r="C6" s="37" t="str">
        <f t="array" ref="C6">iferror(iNDEX('Svi studenti'!$G$2:$G995,MATCH(A6, 'Svi studenti'!$B$2:$B995, 0)),"---")</f>
        <v>3и1а</v>
      </c>
      <c r="D6" s="1">
        <v>1.5</v>
      </c>
      <c r="E6" s="1">
        <v>3.0</v>
      </c>
      <c r="F6" s="1">
        <v>2.0</v>
      </c>
      <c r="G6" s="33">
        <v>1.0</v>
      </c>
      <c r="H6" s="1">
        <v>2.0</v>
      </c>
      <c r="I6" s="1">
        <v>2.0</v>
      </c>
      <c r="J6" s="33">
        <v>1.0</v>
      </c>
      <c r="K6" s="1">
        <v>4.0</v>
      </c>
      <c r="L6" s="1">
        <v>0.0</v>
      </c>
      <c r="M6" s="1">
        <v>1.0</v>
      </c>
      <c r="N6" s="33">
        <v>1.0</v>
      </c>
      <c r="O6" s="1">
        <v>2.0</v>
      </c>
      <c r="P6" s="33">
        <v>1.0</v>
      </c>
      <c r="Q6" s="1">
        <v>1.0</v>
      </c>
      <c r="R6" s="1">
        <v>0.0</v>
      </c>
      <c r="S6" s="33">
        <v>1.0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33">
        <v>0.0</v>
      </c>
      <c r="AE6" s="1">
        <v>0.0</v>
      </c>
      <c r="AF6" s="1">
        <v>0.0</v>
      </c>
      <c r="AG6" s="33">
        <v>0.0</v>
      </c>
      <c r="AH6" s="24">
        <f t="shared" si="1"/>
        <v>23.5</v>
      </c>
    </row>
    <row r="7">
      <c r="A7" s="36" t="s">
        <v>68</v>
      </c>
      <c r="B7" s="9" t="str">
        <f t="array" ref="B7">iferror(iNDEX('Svi studenti'!$C$2:$C995,MATCH(A7, 'Svi studenti'!$B$2:$B995, 0)),"---")</f>
        <v>Петковић, Урош</v>
      </c>
      <c r="C7" s="37" t="str">
        <f t="array" ref="C7">iferror(iNDEX('Svi studenti'!$G$2:$G995,MATCH(A7, 'Svi studenti'!$B$2:$B995, 0)),"---")</f>
        <v>3и1а</v>
      </c>
      <c r="D7" s="1">
        <v>2.0</v>
      </c>
      <c r="E7" s="1">
        <v>4.0</v>
      </c>
      <c r="F7" s="1">
        <v>4.0</v>
      </c>
      <c r="G7" s="33">
        <v>2.0</v>
      </c>
      <c r="H7" s="1">
        <v>2.0</v>
      </c>
      <c r="I7" s="1">
        <v>2.0</v>
      </c>
      <c r="J7" s="33">
        <v>2.0</v>
      </c>
      <c r="K7" s="1">
        <v>4.0</v>
      </c>
      <c r="L7" s="1">
        <v>2.0</v>
      </c>
      <c r="M7" s="1">
        <v>2.0</v>
      </c>
      <c r="N7" s="33">
        <v>2.0</v>
      </c>
      <c r="O7" s="1">
        <v>2.0</v>
      </c>
      <c r="P7" s="33">
        <v>2.0</v>
      </c>
      <c r="Q7" s="1">
        <v>2.0</v>
      </c>
      <c r="R7" s="1">
        <v>2.0</v>
      </c>
      <c r="S7" s="33">
        <v>1.0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33">
        <v>0.0</v>
      </c>
      <c r="AE7" s="1">
        <v>0.0</v>
      </c>
      <c r="AF7" s="1">
        <v>0.0</v>
      </c>
      <c r="AG7" s="33">
        <v>0.0</v>
      </c>
      <c r="AH7" s="24">
        <f t="shared" si="1"/>
        <v>37</v>
      </c>
    </row>
    <row r="8">
      <c r="A8" s="36" t="s">
        <v>39</v>
      </c>
      <c r="B8" s="9" t="str">
        <f t="array" ref="B8">iferror(iNDEX('Svi studenti'!$C$2:$C995,MATCH(A8, 'Svi studenti'!$B$2:$B995, 0)),"---")</f>
        <v>Јевремовић, Исидора</v>
      </c>
      <c r="C8" s="37" t="str">
        <f t="array" ref="C8">iferror(iNDEX('Svi studenti'!$G$2:$G995,MATCH(A8, 'Svi studenti'!$B$2:$B995, 0)),"---")</f>
        <v>3и1а</v>
      </c>
      <c r="D8" s="1">
        <v>1.5</v>
      </c>
      <c r="E8" s="1">
        <v>4.0</v>
      </c>
      <c r="F8" s="1">
        <v>4.0</v>
      </c>
      <c r="G8" s="33">
        <v>2.0</v>
      </c>
      <c r="H8" s="1">
        <v>2.0</v>
      </c>
      <c r="I8" s="1">
        <v>2.0</v>
      </c>
      <c r="J8" s="33">
        <v>0.0</v>
      </c>
      <c r="K8" s="1">
        <v>2.0</v>
      </c>
      <c r="L8" s="1">
        <v>2.0</v>
      </c>
      <c r="M8" s="1">
        <v>0.0</v>
      </c>
      <c r="N8" s="33">
        <v>0.0</v>
      </c>
      <c r="O8" s="1">
        <v>2.0</v>
      </c>
      <c r="P8" s="33">
        <v>0.0</v>
      </c>
      <c r="Q8" s="1">
        <v>2.0</v>
      </c>
      <c r="R8" s="1">
        <v>2.0</v>
      </c>
      <c r="S8" s="33">
        <v>1.0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33">
        <v>0.0</v>
      </c>
      <c r="AE8" s="1">
        <v>0.0</v>
      </c>
      <c r="AF8" s="1">
        <v>0.0</v>
      </c>
      <c r="AG8" s="33">
        <v>0.0</v>
      </c>
      <c r="AH8" s="24">
        <f t="shared" si="1"/>
        <v>26.5</v>
      </c>
    </row>
    <row r="9">
      <c r="A9" s="36" t="s">
        <v>50</v>
      </c>
      <c r="B9" s="9" t="str">
        <f t="array" ref="B9">iferror(iNDEX('Svi studenti'!$C$2:$C995,MATCH(A9, 'Svi studenti'!$B$2:$B995, 0)),"---")</f>
        <v>Марић, Душан</v>
      </c>
      <c r="C9" s="37" t="str">
        <f t="array" ref="C9">iferror(iNDEX('Svi studenti'!$G$2:$G995,MATCH(A9, 'Svi studenti'!$B$2:$B995, 0)),"---")</f>
        <v>3и1а</v>
      </c>
      <c r="D9" s="1">
        <v>2.0</v>
      </c>
      <c r="E9" s="1">
        <v>4.0</v>
      </c>
      <c r="F9" s="1">
        <v>4.0</v>
      </c>
      <c r="G9" s="33">
        <v>2.0</v>
      </c>
      <c r="H9" s="1">
        <v>2.0</v>
      </c>
      <c r="I9" s="1">
        <v>2.0</v>
      </c>
      <c r="J9" s="33">
        <v>2.0</v>
      </c>
      <c r="K9" s="1">
        <v>4.0</v>
      </c>
      <c r="L9" s="1">
        <v>2.0</v>
      </c>
      <c r="M9" s="1">
        <v>2.0</v>
      </c>
      <c r="N9" s="33">
        <v>2.0</v>
      </c>
      <c r="O9" s="1">
        <v>2.0</v>
      </c>
      <c r="P9" s="33">
        <v>2.0</v>
      </c>
      <c r="Q9" s="1">
        <v>2.0</v>
      </c>
      <c r="R9" s="1">
        <v>2.0</v>
      </c>
      <c r="S9" s="33">
        <v>1.0</v>
      </c>
      <c r="T9" s="1">
        <v>1.0</v>
      </c>
      <c r="U9" s="1">
        <v>1.0</v>
      </c>
      <c r="V9" s="1">
        <v>1.0</v>
      </c>
      <c r="W9" s="1">
        <v>1.0</v>
      </c>
      <c r="X9" s="1">
        <v>1.0</v>
      </c>
      <c r="Y9" s="1">
        <v>1.0</v>
      </c>
      <c r="Z9" s="1">
        <v>1.0</v>
      </c>
      <c r="AA9" s="1">
        <v>1.0</v>
      </c>
      <c r="AB9" s="1">
        <v>1.0</v>
      </c>
      <c r="AC9" s="1">
        <v>1.0</v>
      </c>
      <c r="AD9" s="33">
        <v>4.0</v>
      </c>
      <c r="AE9" s="1">
        <v>1.0</v>
      </c>
      <c r="AF9" s="1">
        <v>1.0</v>
      </c>
      <c r="AG9" s="33">
        <v>2.0</v>
      </c>
      <c r="AH9" s="24">
        <f t="shared" si="1"/>
        <v>55</v>
      </c>
    </row>
    <row r="10">
      <c r="A10" s="36" t="s">
        <v>86</v>
      </c>
      <c r="B10" s="9" t="str">
        <f t="array" ref="B10">iferror(iNDEX('Svi studenti'!$C$2:$C995,MATCH(A10, 'Svi studenti'!$B$2:$B995, 0)),"---")</f>
        <v>Торбица, Милан</v>
      </c>
      <c r="C10" s="37" t="str">
        <f t="array" ref="C10">iferror(iNDEX('Svi studenti'!$G$2:$G995,MATCH(A10, 'Svi studenti'!$B$2:$B995, 0)),"---")</f>
        <v>3и1а</v>
      </c>
      <c r="D10" s="1">
        <v>2.0</v>
      </c>
      <c r="E10" s="1">
        <v>2.0</v>
      </c>
      <c r="F10" s="1">
        <v>4.0</v>
      </c>
      <c r="G10" s="33">
        <v>2.0</v>
      </c>
      <c r="H10" s="1">
        <v>2.0</v>
      </c>
      <c r="I10" s="1">
        <v>2.0</v>
      </c>
      <c r="J10" s="33">
        <v>2.0</v>
      </c>
      <c r="K10" s="1">
        <v>4.0</v>
      </c>
      <c r="L10" s="1">
        <v>2.0</v>
      </c>
      <c r="M10" s="1">
        <v>2.0</v>
      </c>
      <c r="N10" s="33">
        <v>0.0</v>
      </c>
      <c r="O10" s="1">
        <v>2.0</v>
      </c>
      <c r="P10" s="33">
        <v>2.0</v>
      </c>
      <c r="Q10" s="1">
        <v>2.0</v>
      </c>
      <c r="R10" s="1">
        <v>2.0</v>
      </c>
      <c r="S10" s="33">
        <v>1.0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33">
        <v>0.0</v>
      </c>
      <c r="AE10" s="1">
        <v>0.0</v>
      </c>
      <c r="AF10" s="1">
        <v>0.0</v>
      </c>
      <c r="AG10" s="33">
        <v>0.0</v>
      </c>
      <c r="AH10" s="24">
        <f t="shared" si="1"/>
        <v>33</v>
      </c>
    </row>
    <row r="11">
      <c r="A11" s="36" t="s">
        <v>67</v>
      </c>
      <c r="B11" s="9" t="str">
        <f t="array" ref="B11">iferror(iNDEX('Svi studenti'!$C$2:$C995,MATCH(A11, 'Svi studenti'!$B$2:$B995, 0)),"---")</f>
        <v>Пејчић, Богдан</v>
      </c>
      <c r="C11" s="37" t="str">
        <f t="array" ref="C11">iferror(iNDEX('Svi studenti'!$G$2:$G995,MATCH(A11, 'Svi studenti'!$B$2:$B995, 0)),"---")</f>
        <v>3и1а</v>
      </c>
      <c r="D11" s="1">
        <v>2.0</v>
      </c>
      <c r="E11" s="1">
        <v>4.0</v>
      </c>
      <c r="F11" s="1">
        <v>4.0</v>
      </c>
      <c r="G11" s="33">
        <v>2.0</v>
      </c>
      <c r="H11" s="1">
        <v>2.0</v>
      </c>
      <c r="I11" s="1">
        <v>2.0</v>
      </c>
      <c r="J11" s="33">
        <v>2.0</v>
      </c>
      <c r="K11" s="1">
        <v>4.0</v>
      </c>
      <c r="L11" s="1">
        <v>2.0</v>
      </c>
      <c r="M11" s="1">
        <v>2.0</v>
      </c>
      <c r="N11" s="33">
        <v>0.0</v>
      </c>
      <c r="O11" s="1">
        <v>2.0</v>
      </c>
      <c r="P11" s="33">
        <v>2.0</v>
      </c>
      <c r="Q11" s="1">
        <v>2.0</v>
      </c>
      <c r="R11" s="1">
        <v>1.5</v>
      </c>
      <c r="S11" s="33">
        <v>1.0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33">
        <v>0.0</v>
      </c>
      <c r="AE11" s="1">
        <v>0.0</v>
      </c>
      <c r="AF11" s="1">
        <v>0.0</v>
      </c>
      <c r="AG11" s="33">
        <v>0.0</v>
      </c>
      <c r="AH11" s="24">
        <f t="shared" si="1"/>
        <v>34.5</v>
      </c>
    </row>
    <row r="12">
      <c r="A12" s="36" t="s">
        <v>22</v>
      </c>
      <c r="B12" s="9" t="str">
        <f t="array" ref="B12">iferror(iNDEX('Svi studenti'!$C$2:$C995,MATCH(A12, 'Svi studenti'!$B$2:$B995, 0)),"---")</f>
        <v>Грбовић, Теодора</v>
      </c>
      <c r="C12" s="37" t="str">
        <f t="array" ref="C12">iferror(iNDEX('Svi studenti'!$G$2:$G995,MATCH(A12, 'Svi studenti'!$B$2:$B995, 0)),"---")</f>
        <v>3и1а</v>
      </c>
      <c r="D12" s="1">
        <v>1.5</v>
      </c>
      <c r="E12" s="1">
        <v>4.0</v>
      </c>
      <c r="F12" s="1">
        <v>3.0</v>
      </c>
      <c r="G12" s="33">
        <v>2.0</v>
      </c>
      <c r="H12" s="1">
        <v>1.0</v>
      </c>
      <c r="I12" s="1">
        <v>2.0</v>
      </c>
      <c r="J12" s="33">
        <v>2.0</v>
      </c>
      <c r="K12" s="1">
        <v>4.0</v>
      </c>
      <c r="L12" s="1">
        <v>2.0</v>
      </c>
      <c r="M12" s="1">
        <v>2.0</v>
      </c>
      <c r="N12" s="33">
        <v>2.0</v>
      </c>
      <c r="O12" s="1">
        <v>2.0</v>
      </c>
      <c r="P12" s="33">
        <v>2.0</v>
      </c>
      <c r="Q12" s="1">
        <v>2.0</v>
      </c>
      <c r="R12" s="1">
        <v>0.5</v>
      </c>
      <c r="S12" s="33">
        <v>1.0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33">
        <v>0.0</v>
      </c>
      <c r="AE12" s="1">
        <v>0.0</v>
      </c>
      <c r="AF12" s="1">
        <v>0.0</v>
      </c>
      <c r="AG12" s="33">
        <v>0.0</v>
      </c>
      <c r="AH12" s="24">
        <f t="shared" si="1"/>
        <v>33</v>
      </c>
    </row>
    <row r="13">
      <c r="A13" s="36" t="s">
        <v>74</v>
      </c>
      <c r="B13" s="9" t="str">
        <f t="array" ref="B13">iferror(iNDEX('Svi studenti'!$C$2:$C995,MATCH(A13, 'Svi studenti'!$B$2:$B995, 0)),"---")</f>
        <v>Радовић, Андрија</v>
      </c>
      <c r="C13" s="37" t="str">
        <f t="array" ref="C13">iferror(iNDEX('Svi studenti'!$G$2:$G995,MATCH(A13, 'Svi studenti'!$B$2:$B995, 0)),"---")</f>
        <v>3и1а</v>
      </c>
      <c r="D13" s="1">
        <v>1.5</v>
      </c>
      <c r="E13" s="1">
        <v>4.0</v>
      </c>
      <c r="F13" s="1">
        <v>3.0</v>
      </c>
      <c r="G13" s="33">
        <v>2.0</v>
      </c>
      <c r="H13" s="1">
        <v>2.0</v>
      </c>
      <c r="I13" s="1">
        <v>2.0</v>
      </c>
      <c r="J13" s="33">
        <v>1.0</v>
      </c>
      <c r="K13" s="1">
        <v>4.0</v>
      </c>
      <c r="L13" s="1">
        <v>2.0</v>
      </c>
      <c r="M13" s="1">
        <v>2.0</v>
      </c>
      <c r="N13" s="33">
        <v>2.0</v>
      </c>
      <c r="O13" s="1">
        <v>2.0</v>
      </c>
      <c r="P13" s="33">
        <v>2.0</v>
      </c>
      <c r="Q13" s="1">
        <v>2.0</v>
      </c>
      <c r="R13" s="1">
        <v>0.5</v>
      </c>
      <c r="S13" s="33">
        <v>1.0</v>
      </c>
      <c r="T13" s="1">
        <v>1.0</v>
      </c>
      <c r="U13" s="1">
        <v>0.0</v>
      </c>
      <c r="V13" s="1">
        <v>0.0</v>
      </c>
      <c r="W13" s="1">
        <v>1.0</v>
      </c>
      <c r="X13" s="1">
        <v>1.0</v>
      </c>
      <c r="Y13" s="1">
        <v>0.0</v>
      </c>
      <c r="Z13" s="1">
        <v>1.0</v>
      </c>
      <c r="AA13" s="1">
        <v>1.0</v>
      </c>
      <c r="AB13" s="1">
        <v>0.0</v>
      </c>
      <c r="AC13" s="1">
        <v>1.0</v>
      </c>
      <c r="AD13" s="33">
        <v>2.0</v>
      </c>
      <c r="AE13" s="1">
        <v>1.0</v>
      </c>
      <c r="AF13" s="1">
        <v>1.0</v>
      </c>
      <c r="AG13" s="33">
        <v>2.0</v>
      </c>
      <c r="AH13" s="24">
        <f t="shared" si="1"/>
        <v>45</v>
      </c>
    </row>
    <row r="14">
      <c r="A14" s="36" t="s">
        <v>45</v>
      </c>
      <c r="B14" s="9" t="str">
        <f t="array" ref="B14">iferror(iNDEX('Svi studenti'!$C$2:$C995,MATCH(A14, 'Svi studenti'!$B$2:$B995, 0)),"---")</f>
        <v>Костић, Нађа</v>
      </c>
      <c r="C14" s="37" t="str">
        <f t="array" ref="C14">iferror(iNDEX('Svi studenti'!$G$2:$G995,MATCH(A14, 'Svi studenti'!$B$2:$B995, 0)),"---")</f>
        <v>3и1а</v>
      </c>
      <c r="D14" s="1">
        <v>1.0</v>
      </c>
      <c r="E14" s="1">
        <v>2.0</v>
      </c>
      <c r="F14" s="1">
        <v>2.0</v>
      </c>
      <c r="G14" s="33">
        <v>1.0</v>
      </c>
      <c r="H14" s="1">
        <v>1.0</v>
      </c>
      <c r="I14" s="1">
        <v>2.0</v>
      </c>
      <c r="J14" s="33">
        <v>0.5</v>
      </c>
      <c r="K14" s="1">
        <v>4.0</v>
      </c>
      <c r="L14" s="1">
        <v>2.0</v>
      </c>
      <c r="M14" s="1">
        <v>0.0</v>
      </c>
      <c r="N14" s="33">
        <v>0.0</v>
      </c>
      <c r="O14" s="1">
        <v>2.0</v>
      </c>
      <c r="P14" s="33">
        <v>1.0</v>
      </c>
      <c r="Q14" s="1">
        <v>2.0</v>
      </c>
      <c r="R14" s="1">
        <v>0.5</v>
      </c>
      <c r="S14" s="33">
        <v>1.0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33">
        <v>0.0</v>
      </c>
      <c r="AE14" s="1">
        <v>0.0</v>
      </c>
      <c r="AF14" s="1">
        <v>0.0</v>
      </c>
      <c r="AG14" s="33">
        <v>0.0</v>
      </c>
      <c r="AH14" s="24">
        <f t="shared" si="1"/>
        <v>22</v>
      </c>
    </row>
    <row r="15">
      <c r="A15" s="36" t="s">
        <v>42</v>
      </c>
      <c r="B15" s="9" t="str">
        <f t="array" ref="B15">iferror(iNDEX('Svi studenti'!$C$2:$C995,MATCH(A15, 'Svi studenti'!$B$2:$B995, 0)),"---")</f>
        <v>Јовановић, Лазар</v>
      </c>
      <c r="C15" s="38" t="str">
        <f t="array" ref="C15">iferror(iNDEX('Svi studenti'!$G$2:$G995,MATCH(A15, 'Svi studenti'!$B$2:$B995, 0)),"---")</f>
        <v>3и1б</v>
      </c>
      <c r="D15" s="1">
        <v>2.0</v>
      </c>
      <c r="E15" s="1">
        <v>4.0</v>
      </c>
      <c r="F15" s="1">
        <v>4.0</v>
      </c>
      <c r="G15" s="33">
        <v>2.0</v>
      </c>
      <c r="H15" s="1">
        <v>2.0</v>
      </c>
      <c r="I15" s="1">
        <v>2.0</v>
      </c>
      <c r="J15" s="33">
        <v>2.0</v>
      </c>
      <c r="K15" s="1">
        <v>4.0</v>
      </c>
      <c r="L15" s="1">
        <v>2.0</v>
      </c>
      <c r="M15" s="1">
        <v>2.0</v>
      </c>
      <c r="N15" s="33">
        <v>2.0</v>
      </c>
      <c r="O15" s="1">
        <v>2.0</v>
      </c>
      <c r="P15" s="33">
        <v>2.0</v>
      </c>
      <c r="Q15" s="1">
        <v>2.0</v>
      </c>
      <c r="R15" s="1">
        <v>2.0</v>
      </c>
      <c r="S15" s="33">
        <v>1.0</v>
      </c>
      <c r="T15" s="1">
        <v>1.0</v>
      </c>
      <c r="U15" s="1">
        <v>1.0</v>
      </c>
      <c r="V15" s="1">
        <v>1.0</v>
      </c>
      <c r="W15" s="1">
        <v>1.0</v>
      </c>
      <c r="X15" s="1">
        <v>1.0</v>
      </c>
      <c r="Y15" s="1">
        <v>1.0</v>
      </c>
      <c r="Z15" s="1">
        <v>1.0</v>
      </c>
      <c r="AA15" s="1">
        <v>1.0</v>
      </c>
      <c r="AB15" s="1">
        <v>1.0</v>
      </c>
      <c r="AC15" s="1">
        <v>1.0</v>
      </c>
      <c r="AD15" s="33">
        <v>4.0</v>
      </c>
      <c r="AE15" s="1">
        <v>1.0</v>
      </c>
      <c r="AF15" s="1">
        <v>1.0</v>
      </c>
      <c r="AG15" s="33">
        <v>2.0</v>
      </c>
      <c r="AH15" s="24">
        <f t="shared" si="1"/>
        <v>55</v>
      </c>
    </row>
    <row r="16">
      <c r="A16" s="36" t="s">
        <v>20</v>
      </c>
      <c r="B16" s="9" t="str">
        <f t="array" ref="B16">iferror(iNDEX('Svi studenti'!$C$2:$C995,MATCH(A16, 'Svi studenti'!$B$2:$B995, 0)),"---")</f>
        <v>Вуковић, Лола</v>
      </c>
      <c r="C16" s="38" t="str">
        <f t="array" ref="C16">iferror(iNDEX('Svi studenti'!$G$2:$G995,MATCH(A16, 'Svi studenti'!$B$2:$B995, 0)),"---")</f>
        <v>3и1б</v>
      </c>
      <c r="D16" s="1">
        <v>2.0</v>
      </c>
      <c r="E16" s="1">
        <v>4.0</v>
      </c>
      <c r="F16" s="1">
        <v>1.0</v>
      </c>
      <c r="G16" s="33">
        <v>0.5</v>
      </c>
      <c r="H16" s="1">
        <v>4.0</v>
      </c>
      <c r="I16" s="1">
        <v>0.5</v>
      </c>
      <c r="J16" s="33">
        <v>0.5</v>
      </c>
      <c r="K16" s="1">
        <v>4.0</v>
      </c>
      <c r="L16" s="1">
        <v>2.0</v>
      </c>
      <c r="M16" s="1">
        <v>0.5</v>
      </c>
      <c r="N16" s="33">
        <v>0.5</v>
      </c>
      <c r="O16" s="1">
        <v>2.0</v>
      </c>
      <c r="P16" s="33">
        <v>1.0</v>
      </c>
      <c r="Q16" s="1">
        <v>1.0</v>
      </c>
      <c r="R16" s="1">
        <v>1.0</v>
      </c>
      <c r="S16" s="33">
        <v>1.0</v>
      </c>
      <c r="T16" s="1">
        <v>0.5</v>
      </c>
      <c r="U16" s="1">
        <v>0.5</v>
      </c>
      <c r="V16" s="1">
        <v>0.5</v>
      </c>
      <c r="W16" s="1">
        <v>0.5</v>
      </c>
      <c r="X16" s="1">
        <v>0.5</v>
      </c>
      <c r="Y16" s="1">
        <v>0.5</v>
      </c>
      <c r="Z16" s="1">
        <v>0.5</v>
      </c>
      <c r="AA16" s="1">
        <v>0.5</v>
      </c>
      <c r="AB16" s="1">
        <v>0.5</v>
      </c>
      <c r="AC16" s="1">
        <v>0.5</v>
      </c>
      <c r="AD16" s="33">
        <v>1.0</v>
      </c>
      <c r="AE16" s="1">
        <v>1.0</v>
      </c>
      <c r="AF16" s="1">
        <v>1.0</v>
      </c>
      <c r="AG16" s="33">
        <v>1.0</v>
      </c>
      <c r="AH16" s="24">
        <f t="shared" si="1"/>
        <v>34.5</v>
      </c>
    </row>
    <row r="17">
      <c r="A17" s="36" t="s">
        <v>37</v>
      </c>
      <c r="B17" s="9" t="str">
        <f t="array" ref="B17">iferror(iNDEX('Svi studenti'!$C$2:$C995,MATCH(A17, 'Svi studenti'!$B$2:$B995, 0)),"---")</f>
        <v>Ивановић, Никола</v>
      </c>
      <c r="C17" s="38" t="str">
        <f t="array" ref="C17">iferror(iNDEX('Svi studenti'!$G$2:$G995,MATCH(A17, 'Svi studenti'!$B$2:$B995, 0)),"---")</f>
        <v>3и1б</v>
      </c>
      <c r="D17" s="1">
        <v>2.0</v>
      </c>
      <c r="E17" s="1">
        <v>4.0</v>
      </c>
      <c r="F17" s="1">
        <v>1.0</v>
      </c>
      <c r="G17" s="33">
        <v>0.5</v>
      </c>
      <c r="H17" s="1">
        <v>2.0</v>
      </c>
      <c r="I17" s="1">
        <v>2.0</v>
      </c>
      <c r="J17" s="33">
        <v>2.0</v>
      </c>
      <c r="K17" s="1">
        <v>2.0</v>
      </c>
      <c r="L17" s="1">
        <v>2.0</v>
      </c>
      <c r="M17" s="1">
        <v>0.5</v>
      </c>
      <c r="N17" s="33">
        <v>0.5</v>
      </c>
      <c r="O17" s="1">
        <v>2.0</v>
      </c>
      <c r="P17" s="33">
        <v>0.5</v>
      </c>
      <c r="Q17" s="1">
        <v>2.0</v>
      </c>
      <c r="R17" s="1">
        <v>2.0</v>
      </c>
      <c r="S17" s="33">
        <v>1.0</v>
      </c>
      <c r="T17" s="1">
        <v>0.5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0.5</v>
      </c>
      <c r="AA17" s="1">
        <v>0.5</v>
      </c>
      <c r="AB17" s="1">
        <v>0.0</v>
      </c>
      <c r="AC17" s="1">
        <v>0.0</v>
      </c>
      <c r="AD17" s="33">
        <v>0.0</v>
      </c>
      <c r="AE17" s="1">
        <v>1.0</v>
      </c>
      <c r="AF17" s="1">
        <v>0.0</v>
      </c>
      <c r="AG17" s="33">
        <v>0.0</v>
      </c>
      <c r="AH17" s="24">
        <f t="shared" si="1"/>
        <v>28.5</v>
      </c>
    </row>
    <row r="18">
      <c r="A18" s="36" t="s">
        <v>52</v>
      </c>
      <c r="B18" s="9" t="str">
        <f t="array" ref="B18">iferror(iNDEX('Svi studenti'!$C$2:$C995,MATCH(A18, 'Svi studenti'!$B$2:$B995, 0)),"---")</f>
        <v>Матић, Тадија</v>
      </c>
      <c r="C18" s="38" t="str">
        <f t="array" ref="C18">iferror(iNDEX('Svi studenti'!$G$2:$G995,MATCH(A18, 'Svi studenti'!$B$2:$B995, 0)),"---")</f>
        <v>3и1б</v>
      </c>
      <c r="D18" s="1">
        <v>2.0</v>
      </c>
      <c r="E18" s="1">
        <v>4.0</v>
      </c>
      <c r="F18" s="1">
        <v>4.0</v>
      </c>
      <c r="G18" s="33">
        <v>2.0</v>
      </c>
      <c r="H18" s="1">
        <v>2.0</v>
      </c>
      <c r="I18" s="1">
        <v>2.0</v>
      </c>
      <c r="J18" s="33">
        <v>2.0</v>
      </c>
      <c r="K18" s="1">
        <v>4.0</v>
      </c>
      <c r="L18" s="1">
        <v>2.0</v>
      </c>
      <c r="M18" s="1">
        <v>2.0</v>
      </c>
      <c r="N18" s="33">
        <v>2.0</v>
      </c>
      <c r="O18" s="1">
        <v>2.0</v>
      </c>
      <c r="P18" s="33">
        <v>2.0</v>
      </c>
      <c r="Q18" s="1">
        <v>2.0</v>
      </c>
      <c r="R18" s="1">
        <v>2.0</v>
      </c>
      <c r="S18" s="33">
        <v>1.0</v>
      </c>
      <c r="T18" s="1">
        <v>1.0</v>
      </c>
      <c r="U18" s="1">
        <v>1.0</v>
      </c>
      <c r="V18" s="1">
        <v>1.0</v>
      </c>
      <c r="W18" s="1">
        <v>1.0</v>
      </c>
      <c r="X18" s="1">
        <v>1.0</v>
      </c>
      <c r="Y18" s="1">
        <v>1.0</v>
      </c>
      <c r="Z18" s="1">
        <v>1.0</v>
      </c>
      <c r="AA18" s="1">
        <v>1.0</v>
      </c>
      <c r="AB18" s="1">
        <v>1.0</v>
      </c>
      <c r="AC18" s="1">
        <v>1.0</v>
      </c>
      <c r="AD18" s="33">
        <v>4.0</v>
      </c>
      <c r="AE18" s="1">
        <v>1.0</v>
      </c>
      <c r="AF18" s="1">
        <v>1.0</v>
      </c>
      <c r="AG18" s="33">
        <v>2.0</v>
      </c>
      <c r="AH18" s="24">
        <f t="shared" si="1"/>
        <v>55</v>
      </c>
    </row>
    <row r="19">
      <c r="A19" s="36" t="s">
        <v>28</v>
      </c>
      <c r="B19" s="9" t="str">
        <f t="array" ref="B19">iferror(iNDEX('Svi studenti'!$C$2:$C995,MATCH(A19, 'Svi studenti'!$B$2:$B995, 0)),"---")</f>
        <v>Димитријевић, Никола</v>
      </c>
      <c r="C19" s="38" t="str">
        <f t="array" ref="C19">iferror(iNDEX('Svi studenti'!$G$2:$G995,MATCH(A19, 'Svi studenti'!$B$2:$B995, 0)),"---")</f>
        <v>3и1б</v>
      </c>
      <c r="D19" s="1">
        <v>2.0</v>
      </c>
      <c r="E19" s="1">
        <v>4.0</v>
      </c>
      <c r="F19" s="1">
        <v>4.0</v>
      </c>
      <c r="G19" s="33">
        <v>2.0</v>
      </c>
      <c r="H19" s="1">
        <v>2.0</v>
      </c>
      <c r="I19" s="1">
        <v>2.0</v>
      </c>
      <c r="J19" s="33">
        <v>2.0</v>
      </c>
      <c r="K19" s="1">
        <v>4.0</v>
      </c>
      <c r="L19" s="1">
        <v>2.0</v>
      </c>
      <c r="M19" s="1">
        <v>2.0</v>
      </c>
      <c r="N19" s="33">
        <v>2.0</v>
      </c>
      <c r="O19" s="1">
        <v>2.0</v>
      </c>
      <c r="P19" s="33">
        <v>2.0</v>
      </c>
      <c r="Q19" s="1">
        <v>2.0</v>
      </c>
      <c r="R19" s="1">
        <v>2.0</v>
      </c>
      <c r="S19" s="33">
        <v>1.0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0.7</v>
      </c>
      <c r="AC19" s="1">
        <v>1.0</v>
      </c>
      <c r="AD19" s="33">
        <v>3.0</v>
      </c>
      <c r="AE19" s="1">
        <v>0.0</v>
      </c>
      <c r="AF19" s="1">
        <v>0.0</v>
      </c>
      <c r="AG19" s="33">
        <v>0.0</v>
      </c>
      <c r="AH19" s="24">
        <f t="shared" si="1"/>
        <v>41.7</v>
      </c>
    </row>
    <row r="20">
      <c r="A20" s="36" t="s">
        <v>76</v>
      </c>
      <c r="B20" s="9" t="str">
        <f t="array" ref="B20">iferror(iNDEX('Svi studenti'!$C$2:$C995,MATCH(A20, 'Svi studenti'!$B$2:$B995, 0)),"---")</f>
        <v>Ранковић, Јован</v>
      </c>
      <c r="C20" s="38" t="str">
        <f t="array" ref="C20">iferror(iNDEX('Svi studenti'!$G$2:$G995,MATCH(A20, 'Svi studenti'!$B$2:$B995, 0)),"---")</f>
        <v>3и1б</v>
      </c>
      <c r="D20" s="1">
        <v>1.0</v>
      </c>
      <c r="E20" s="1">
        <v>4.0</v>
      </c>
      <c r="F20" s="1">
        <v>0.0</v>
      </c>
      <c r="G20" s="33">
        <v>0.0</v>
      </c>
      <c r="H20" s="1">
        <v>2.0</v>
      </c>
      <c r="I20" s="1">
        <v>0.0</v>
      </c>
      <c r="J20" s="33">
        <v>0.0</v>
      </c>
      <c r="K20" s="1">
        <v>4.0</v>
      </c>
      <c r="L20" s="1">
        <v>2.0</v>
      </c>
      <c r="M20" s="1">
        <v>0.0</v>
      </c>
      <c r="N20" s="33">
        <v>0.0</v>
      </c>
      <c r="O20" s="1">
        <v>0.0</v>
      </c>
      <c r="P20" s="33">
        <v>0.0</v>
      </c>
      <c r="Q20" s="1">
        <v>0.0</v>
      </c>
      <c r="R20" s="1">
        <v>0.0</v>
      </c>
      <c r="S20" s="33">
        <v>1.0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33">
        <v>0.0</v>
      </c>
      <c r="AE20" s="1">
        <v>0.0</v>
      </c>
      <c r="AF20" s="1">
        <v>0.0</v>
      </c>
      <c r="AG20" s="33">
        <v>0.0</v>
      </c>
      <c r="AH20" s="24">
        <f t="shared" si="1"/>
        <v>14</v>
      </c>
    </row>
    <row r="21">
      <c r="A21" s="36" t="s">
        <v>27</v>
      </c>
      <c r="B21" s="9" t="str">
        <f t="array" ref="B21">iferror(iNDEX('Svi studenti'!$C$2:$C995,MATCH(A21, 'Svi studenti'!$B$2:$B995, 0)),"---")</f>
        <v>Димитријевић, Младен</v>
      </c>
      <c r="C21" s="38" t="str">
        <f t="array" ref="C21">iferror(iNDEX('Svi studenti'!$G$2:$G995,MATCH(A21, 'Svi studenti'!$B$2:$B995, 0)),"---")</f>
        <v>3и1б</v>
      </c>
      <c r="D21" s="1">
        <v>2.0</v>
      </c>
      <c r="E21" s="1">
        <v>4.0</v>
      </c>
      <c r="F21" s="1">
        <v>4.0</v>
      </c>
      <c r="G21" s="33">
        <v>2.0</v>
      </c>
      <c r="H21" s="1">
        <v>2.0</v>
      </c>
      <c r="I21" s="1">
        <v>2.0</v>
      </c>
      <c r="J21" s="33">
        <v>2.0</v>
      </c>
      <c r="K21" s="1">
        <v>4.0</v>
      </c>
      <c r="L21" s="1">
        <v>2.0</v>
      </c>
      <c r="M21" s="1">
        <v>2.0</v>
      </c>
      <c r="N21" s="33">
        <v>2.0</v>
      </c>
      <c r="O21" s="1">
        <v>2.0</v>
      </c>
      <c r="P21" s="33">
        <v>2.0</v>
      </c>
      <c r="Q21" s="1">
        <v>2.0</v>
      </c>
      <c r="R21" s="1">
        <v>2.0</v>
      </c>
      <c r="S21" s="33">
        <v>1.0</v>
      </c>
      <c r="T21" s="1">
        <v>1.0</v>
      </c>
      <c r="U21" s="1">
        <v>1.0</v>
      </c>
      <c r="V21" s="1">
        <v>1.0</v>
      </c>
      <c r="W21" s="1">
        <v>1.0</v>
      </c>
      <c r="X21" s="1">
        <v>1.0</v>
      </c>
      <c r="Y21" s="1">
        <v>1.0</v>
      </c>
      <c r="Z21" s="1">
        <v>1.0</v>
      </c>
      <c r="AA21" s="1">
        <v>1.0</v>
      </c>
      <c r="AB21" s="1">
        <v>1.0</v>
      </c>
      <c r="AC21" s="1">
        <v>1.0</v>
      </c>
      <c r="AD21" s="33">
        <v>4.0</v>
      </c>
      <c r="AE21" s="1">
        <v>1.0</v>
      </c>
      <c r="AF21" s="1">
        <v>1.0</v>
      </c>
      <c r="AG21" s="33">
        <v>2.0</v>
      </c>
      <c r="AH21" s="24">
        <f t="shared" si="1"/>
        <v>55</v>
      </c>
    </row>
    <row r="22">
      <c r="A22" s="36" t="s">
        <v>19</v>
      </c>
      <c r="B22" s="9" t="str">
        <f t="array" ref="B22">iferror(iNDEX('Svi studenti'!$C$2:$C995,MATCH(A22, 'Svi studenti'!$B$2:$B995, 0)),"---")</f>
        <v>Влаховић, Иван</v>
      </c>
      <c r="C22" s="38" t="str">
        <f t="array" ref="C22">iferror(iNDEX('Svi studenti'!$G$2:$G995,MATCH(A22, 'Svi studenti'!$B$2:$B995, 0)),"---")</f>
        <v>3и1б</v>
      </c>
      <c r="D22" s="1">
        <v>2.0</v>
      </c>
      <c r="E22" s="1">
        <v>4.0</v>
      </c>
      <c r="F22" s="1">
        <v>4.0</v>
      </c>
      <c r="G22" s="33">
        <v>2.0</v>
      </c>
      <c r="H22" s="1">
        <v>2.0</v>
      </c>
      <c r="I22" s="1">
        <v>2.0</v>
      </c>
      <c r="J22" s="33">
        <v>2.0</v>
      </c>
      <c r="K22" s="1">
        <v>4.0</v>
      </c>
      <c r="L22" s="1">
        <v>2.0</v>
      </c>
      <c r="M22" s="1">
        <v>2.0</v>
      </c>
      <c r="N22" s="33">
        <v>2.0</v>
      </c>
      <c r="O22" s="1">
        <v>2.0</v>
      </c>
      <c r="P22" s="33">
        <v>2.0</v>
      </c>
      <c r="Q22" s="1">
        <v>2.0</v>
      </c>
      <c r="R22" s="1">
        <v>2.0</v>
      </c>
      <c r="S22" s="33">
        <v>1.0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33">
        <v>0.0</v>
      </c>
      <c r="AE22" s="1">
        <v>0.0</v>
      </c>
      <c r="AF22" s="1">
        <v>0.0</v>
      </c>
      <c r="AG22" s="33">
        <v>0.0</v>
      </c>
      <c r="AH22" s="24">
        <f t="shared" si="1"/>
        <v>37</v>
      </c>
    </row>
    <row r="23">
      <c r="A23" s="36" t="s">
        <v>58</v>
      </c>
      <c r="B23" s="9" t="str">
        <f t="array" ref="B23">iferror(iNDEX('Svi studenti'!$C$2:$C995,MATCH(A23, 'Svi studenti'!$B$2:$B995, 0)),"---")</f>
        <v>Минић, Милан</v>
      </c>
      <c r="C23" s="38" t="str">
        <f t="array" ref="C23">iferror(iNDEX('Svi studenti'!$G$2:$G995,MATCH(A23, 'Svi studenti'!$B$2:$B995, 0)),"---")</f>
        <v>3и1б</v>
      </c>
      <c r="D23" s="1">
        <v>1.0</v>
      </c>
      <c r="E23" s="1">
        <v>4.0</v>
      </c>
      <c r="F23" s="1">
        <v>4.0</v>
      </c>
      <c r="G23" s="33">
        <v>2.0</v>
      </c>
      <c r="H23" s="1">
        <v>2.0</v>
      </c>
      <c r="I23" s="1">
        <v>2.0</v>
      </c>
      <c r="J23" s="33">
        <v>2.0</v>
      </c>
      <c r="K23" s="1">
        <v>4.0</v>
      </c>
      <c r="L23" s="1">
        <v>0.0</v>
      </c>
      <c r="M23" s="1">
        <v>2.0</v>
      </c>
      <c r="N23" s="33">
        <v>2.0</v>
      </c>
      <c r="O23" s="1">
        <v>2.0</v>
      </c>
      <c r="P23" s="33">
        <v>2.0</v>
      </c>
      <c r="Q23" s="1">
        <v>2.0</v>
      </c>
      <c r="R23" s="1">
        <v>2.0</v>
      </c>
      <c r="S23" s="33">
        <v>1.0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33">
        <v>0.0</v>
      </c>
      <c r="AE23" s="1">
        <v>0.0</v>
      </c>
      <c r="AF23" s="1">
        <v>0.0</v>
      </c>
      <c r="AG23" s="33">
        <v>0.0</v>
      </c>
      <c r="AH23" s="24">
        <f t="shared" si="1"/>
        <v>34</v>
      </c>
    </row>
    <row r="24">
      <c r="A24" s="36" t="s">
        <v>176</v>
      </c>
      <c r="B24" s="9" t="str">
        <f t="array" ref="B24">iferror(iNDEX('Svi studenti'!$C$2:$C995,MATCH(A24, 'Svi studenti'!$B$2:$B995, 0)),"---")</f>
        <v>Тртовић, Зарија</v>
      </c>
      <c r="C24" s="38" t="str">
        <f t="array" ref="C24">iferror(iNDEX('Svi studenti'!$G$2:$G995,MATCH(A24, 'Svi studenti'!$B$2:$B995, 0)),"---")</f>
        <v>3и2а</v>
      </c>
      <c r="D24" s="1">
        <v>1.5</v>
      </c>
      <c r="E24" s="1">
        <v>2.0</v>
      </c>
      <c r="F24" s="1">
        <v>3.0</v>
      </c>
      <c r="G24" s="33">
        <v>2.0</v>
      </c>
      <c r="H24" s="1">
        <v>2.0</v>
      </c>
      <c r="I24" s="1">
        <v>2.0</v>
      </c>
      <c r="J24" s="33">
        <v>2.0</v>
      </c>
      <c r="K24" s="1">
        <v>4.0</v>
      </c>
      <c r="L24" s="1">
        <v>2.0</v>
      </c>
      <c r="M24" s="1">
        <v>2.0</v>
      </c>
      <c r="N24" s="33">
        <v>2.0</v>
      </c>
      <c r="O24" s="1">
        <v>0.0</v>
      </c>
      <c r="P24" s="33">
        <v>0.0</v>
      </c>
      <c r="Q24" s="1">
        <v>2.0</v>
      </c>
      <c r="R24" s="1">
        <v>2.0</v>
      </c>
      <c r="S24" s="33">
        <v>1.0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33">
        <v>0.0</v>
      </c>
      <c r="AE24" s="1">
        <v>0.0</v>
      </c>
      <c r="AF24" s="1">
        <v>0.0</v>
      </c>
      <c r="AG24" s="33">
        <v>0.0</v>
      </c>
      <c r="AH24" s="24">
        <f t="shared" si="1"/>
        <v>29.5</v>
      </c>
    </row>
    <row r="25">
      <c r="A25" s="36" t="s">
        <v>98</v>
      </c>
      <c r="B25" s="9" t="str">
        <f t="array" ref="B25">iferror(iNDEX('Svi studenti'!$C$2:$C995,MATCH(A25, 'Svi studenti'!$B$2:$B995, 0)),"---")</f>
        <v>Васиљевић, Василије</v>
      </c>
      <c r="C25" s="38" t="str">
        <f t="array" ref="C25">iferror(iNDEX('Svi studenti'!$G$2:$G995,MATCH(A25, 'Svi studenti'!$B$2:$B995, 0)),"---")</f>
        <v>3и2а</v>
      </c>
      <c r="D25" s="1">
        <v>1.5</v>
      </c>
      <c r="E25" s="1">
        <v>4.0</v>
      </c>
      <c r="F25" s="1">
        <v>0.0</v>
      </c>
      <c r="G25" s="33">
        <v>0.0</v>
      </c>
      <c r="H25" s="1">
        <v>2.0</v>
      </c>
      <c r="I25" s="1">
        <v>0.0</v>
      </c>
      <c r="J25" s="33">
        <v>0.0</v>
      </c>
      <c r="K25" s="1">
        <v>4.0</v>
      </c>
      <c r="L25" s="1">
        <v>2.0</v>
      </c>
      <c r="M25" s="1">
        <v>0.0</v>
      </c>
      <c r="N25" s="33">
        <v>0.0</v>
      </c>
      <c r="O25" s="1">
        <v>2.0</v>
      </c>
      <c r="P25" s="33">
        <v>0.0</v>
      </c>
      <c r="Q25" s="1">
        <v>0.0</v>
      </c>
      <c r="R25" s="1">
        <v>0.0</v>
      </c>
      <c r="S25" s="33">
        <v>1.0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33">
        <v>0.0</v>
      </c>
      <c r="AE25" s="1">
        <v>0.0</v>
      </c>
      <c r="AF25" s="1">
        <v>0.0</v>
      </c>
      <c r="AG25" s="33">
        <v>0.0</v>
      </c>
      <c r="AH25" s="24">
        <f t="shared" si="1"/>
        <v>16.5</v>
      </c>
    </row>
    <row r="26">
      <c r="A26" s="36" t="s">
        <v>159</v>
      </c>
      <c r="B26" s="9" t="str">
        <f t="array" ref="B26">iferror(iNDEX('Svi studenti'!$C$2:$C995,MATCH(A26, 'Svi studenti'!$B$2:$B995, 0)),"---")</f>
        <v>Рајковић, Анђела</v>
      </c>
      <c r="C26" s="38" t="str">
        <f t="array" ref="C26">iferror(iNDEX('Svi studenti'!$G$2:$G995,MATCH(A26, 'Svi studenti'!$B$2:$B995, 0)),"---")</f>
        <v>3и2а</v>
      </c>
      <c r="D26" s="1">
        <v>2.0</v>
      </c>
      <c r="E26" s="1">
        <v>4.0</v>
      </c>
      <c r="F26" s="1">
        <v>4.0</v>
      </c>
      <c r="G26" s="33">
        <v>2.0</v>
      </c>
      <c r="H26" s="1">
        <v>2.0</v>
      </c>
      <c r="I26" s="1">
        <v>2.0</v>
      </c>
      <c r="J26" s="33">
        <v>2.0</v>
      </c>
      <c r="K26" s="1">
        <v>4.0</v>
      </c>
      <c r="L26" s="1">
        <v>2.0</v>
      </c>
      <c r="M26" s="1">
        <v>1.0</v>
      </c>
      <c r="N26" s="33">
        <v>1.0</v>
      </c>
      <c r="O26" s="1">
        <v>2.0</v>
      </c>
      <c r="P26" s="33">
        <v>2.0</v>
      </c>
      <c r="Q26" s="1">
        <v>2.0</v>
      </c>
      <c r="R26" s="1">
        <v>2.0</v>
      </c>
      <c r="S26" s="33">
        <v>1.0</v>
      </c>
      <c r="T26" s="1">
        <v>0.0</v>
      </c>
      <c r="U26" s="1">
        <v>0.0</v>
      </c>
      <c r="V26" s="1">
        <v>0.0</v>
      </c>
      <c r="W26" s="1">
        <v>0.5</v>
      </c>
      <c r="X26" s="1">
        <v>0.5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33">
        <v>0.0</v>
      </c>
      <c r="AE26" s="1">
        <v>1.0</v>
      </c>
      <c r="AF26" s="1">
        <v>0.0</v>
      </c>
      <c r="AG26" s="33">
        <v>0.0</v>
      </c>
      <c r="AH26" s="24">
        <f t="shared" si="1"/>
        <v>37</v>
      </c>
    </row>
    <row r="27">
      <c r="A27" s="36" t="s">
        <v>120</v>
      </c>
      <c r="B27" s="9" t="str">
        <f t="array" ref="B27">iferror(iNDEX('Svi studenti'!$C$2:$C995,MATCH(A27, 'Svi studenti'!$B$2:$B995, 0)),"---")</f>
        <v>Јовановић, Матија</v>
      </c>
      <c r="C27" s="38" t="str">
        <f t="array" ref="C27">iferror(iNDEX('Svi studenti'!$G$2:$G995,MATCH(A27, 'Svi studenti'!$B$2:$B995, 0)),"---")</f>
        <v>3и2а</v>
      </c>
      <c r="D27" s="1">
        <v>2.0</v>
      </c>
      <c r="E27" s="1">
        <v>4.0</v>
      </c>
      <c r="F27" s="1">
        <v>4.0</v>
      </c>
      <c r="G27" s="33">
        <v>2.0</v>
      </c>
      <c r="H27" s="1">
        <v>2.0</v>
      </c>
      <c r="I27" s="1">
        <v>2.0</v>
      </c>
      <c r="J27" s="33">
        <v>2.0</v>
      </c>
      <c r="K27" s="1">
        <v>4.0</v>
      </c>
      <c r="L27" s="1">
        <v>2.0</v>
      </c>
      <c r="M27" s="1">
        <v>2.0</v>
      </c>
      <c r="N27" s="33">
        <v>2.0</v>
      </c>
      <c r="O27" s="1">
        <v>2.0</v>
      </c>
      <c r="P27" s="33">
        <v>2.0</v>
      </c>
      <c r="Q27" s="1">
        <v>2.0</v>
      </c>
      <c r="R27" s="1">
        <v>2.0</v>
      </c>
      <c r="S27" s="33">
        <v>1.0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33">
        <v>0.0</v>
      </c>
      <c r="AE27" s="1">
        <v>0.0</v>
      </c>
      <c r="AF27" s="1">
        <v>0.0</v>
      </c>
      <c r="AG27" s="33">
        <v>0.0</v>
      </c>
      <c r="AH27" s="24">
        <f t="shared" si="1"/>
        <v>37</v>
      </c>
    </row>
    <row r="28">
      <c r="A28" s="36" t="s">
        <v>139</v>
      </c>
      <c r="B28" s="9" t="str">
        <f t="array" ref="B28">iferror(iNDEX('Svi studenti'!$C$2:$C995,MATCH(A28, 'Svi studenti'!$B$2:$B995, 0)),"---")</f>
        <v>Митровић, Александар</v>
      </c>
      <c r="C28" s="38" t="str">
        <f t="array" ref="C28">iferror(iNDEX('Svi studenti'!$G$2:$G995,MATCH(A28, 'Svi studenti'!$B$2:$B995, 0)),"---")</f>
        <v>3и2а</v>
      </c>
      <c r="D28" s="1">
        <v>2.0</v>
      </c>
      <c r="E28" s="1">
        <v>4.0</v>
      </c>
      <c r="F28" s="1">
        <v>4.0</v>
      </c>
      <c r="G28" s="33">
        <v>2.0</v>
      </c>
      <c r="H28" s="1">
        <v>1.0</v>
      </c>
      <c r="I28" s="1">
        <v>2.0</v>
      </c>
      <c r="J28" s="33">
        <v>2.0</v>
      </c>
      <c r="K28" s="1">
        <v>4.0</v>
      </c>
      <c r="L28" s="1">
        <v>2.0</v>
      </c>
      <c r="M28" s="1">
        <v>2.0</v>
      </c>
      <c r="N28" s="33">
        <v>2.0</v>
      </c>
      <c r="O28" s="1">
        <v>2.0</v>
      </c>
      <c r="P28" s="33">
        <v>2.0</v>
      </c>
      <c r="Q28" s="1">
        <v>2.0</v>
      </c>
      <c r="R28" s="1">
        <v>2.0</v>
      </c>
      <c r="S28" s="33">
        <v>1.0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33">
        <v>0.0</v>
      </c>
      <c r="AE28" s="1">
        <v>0.0</v>
      </c>
      <c r="AF28" s="1">
        <v>0.0</v>
      </c>
      <c r="AG28" s="33">
        <v>0.0</v>
      </c>
      <c r="AH28" s="24">
        <f t="shared" si="1"/>
        <v>36</v>
      </c>
    </row>
    <row r="29">
      <c r="A29" s="36" t="s">
        <v>180</v>
      </c>
      <c r="B29" s="9" t="str">
        <f t="array" ref="B29">iferror(iNDEX('Svi studenti'!$C$2:$C995,MATCH(A29, 'Svi studenti'!$B$2:$B995, 0)),"---")</f>
        <v>Шапоњић, Ана</v>
      </c>
      <c r="C29" s="38" t="str">
        <f t="array" ref="C29">iferror(iNDEX('Svi studenti'!$G$2:$G995,MATCH(A29, 'Svi studenti'!$B$2:$B995, 0)),"---")</f>
        <v>3и2а</v>
      </c>
      <c r="D29" s="1">
        <v>0.0</v>
      </c>
      <c r="E29" s="1">
        <v>4.0</v>
      </c>
      <c r="F29" s="1">
        <v>0.0</v>
      </c>
      <c r="G29" s="33">
        <v>0.0</v>
      </c>
      <c r="H29" s="1">
        <v>1.0</v>
      </c>
      <c r="I29" s="1">
        <v>0.0</v>
      </c>
      <c r="J29" s="33">
        <v>0.0</v>
      </c>
      <c r="K29" s="1">
        <v>2.0</v>
      </c>
      <c r="L29" s="1">
        <v>2.0</v>
      </c>
      <c r="M29" s="1">
        <v>0.0</v>
      </c>
      <c r="N29" s="33">
        <v>0.0</v>
      </c>
      <c r="O29" s="1">
        <v>0.0</v>
      </c>
      <c r="P29" s="33">
        <v>0.0</v>
      </c>
      <c r="Q29" s="1">
        <v>0.0</v>
      </c>
      <c r="R29" s="1">
        <v>0.0</v>
      </c>
      <c r="S29" s="33">
        <v>1.0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33">
        <v>0.0</v>
      </c>
      <c r="AE29" s="1">
        <v>0.0</v>
      </c>
      <c r="AF29" s="1">
        <v>0.0</v>
      </c>
      <c r="AG29" s="33">
        <v>0.0</v>
      </c>
      <c r="AH29" s="24">
        <f t="shared" si="1"/>
        <v>10</v>
      </c>
    </row>
    <row r="30">
      <c r="A30" s="36" t="s">
        <v>143</v>
      </c>
      <c r="B30" s="9" t="str">
        <f t="array" ref="B30">iferror(iNDEX('Svi studenti'!$C$2:$C995,MATCH(A30, 'Svi studenti'!$B$2:$B995, 0)),"---")</f>
        <v>Молчанов, Николај</v>
      </c>
      <c r="C30" s="38" t="str">
        <f t="array" ref="C30">iferror(iNDEX('Svi studenti'!$G$2:$G995,MATCH(A30, 'Svi studenti'!$B$2:$B995, 0)),"---")</f>
        <v>3и2а</v>
      </c>
      <c r="D30" s="1">
        <v>2.0</v>
      </c>
      <c r="E30" s="1">
        <v>4.0</v>
      </c>
      <c r="F30" s="1">
        <v>4.0</v>
      </c>
      <c r="G30" s="33">
        <v>2.0</v>
      </c>
      <c r="H30" s="1">
        <v>2.0</v>
      </c>
      <c r="I30" s="1">
        <v>2.0</v>
      </c>
      <c r="J30" s="33">
        <v>2.0</v>
      </c>
      <c r="K30" s="1">
        <v>4.0</v>
      </c>
      <c r="L30" s="1">
        <v>2.0</v>
      </c>
      <c r="M30" s="1">
        <v>2.0</v>
      </c>
      <c r="N30" s="33">
        <v>2.0</v>
      </c>
      <c r="O30" s="1">
        <v>2.0</v>
      </c>
      <c r="P30" s="33">
        <v>2.0</v>
      </c>
      <c r="Q30" s="1">
        <v>2.0</v>
      </c>
      <c r="R30" s="1">
        <v>2.0</v>
      </c>
      <c r="S30" s="33">
        <v>1.0</v>
      </c>
      <c r="T30" s="1">
        <v>1.0</v>
      </c>
      <c r="U30" s="1">
        <v>1.0</v>
      </c>
      <c r="V30" s="1">
        <v>1.0</v>
      </c>
      <c r="W30" s="1">
        <v>1.0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33">
        <v>2.0</v>
      </c>
      <c r="AE30" s="1">
        <v>1.0</v>
      </c>
      <c r="AF30" s="1">
        <v>1.0</v>
      </c>
      <c r="AG30" s="33">
        <v>2.0</v>
      </c>
      <c r="AH30" s="24">
        <f t="shared" si="1"/>
        <v>47</v>
      </c>
    </row>
    <row r="31">
      <c r="A31" s="36" t="s">
        <v>165</v>
      </c>
      <c r="B31" s="9" t="str">
        <f t="array" ref="B31">iferror(iNDEX('Svi studenti'!$C$2:$C995,MATCH(A31, 'Svi studenti'!$B$2:$B995, 0)),"---")</f>
        <v>Степановић, Страхиња</v>
      </c>
      <c r="C31" s="38" t="str">
        <f t="array" ref="C31">iferror(iNDEX('Svi studenti'!$G$2:$G995,MATCH(A31, 'Svi studenti'!$B$2:$B995, 0)),"---")</f>
        <v>3и2а</v>
      </c>
      <c r="D31" s="1">
        <v>2.0</v>
      </c>
      <c r="E31" s="1">
        <v>4.0</v>
      </c>
      <c r="F31" s="1">
        <v>0.0</v>
      </c>
      <c r="G31" s="33">
        <v>0.0</v>
      </c>
      <c r="H31" s="1">
        <v>2.0</v>
      </c>
      <c r="I31" s="1">
        <v>0.0</v>
      </c>
      <c r="J31" s="33">
        <v>0.0</v>
      </c>
      <c r="K31" s="1">
        <v>0.0</v>
      </c>
      <c r="L31" s="1">
        <v>0.0</v>
      </c>
      <c r="M31" s="1">
        <v>0.0</v>
      </c>
      <c r="N31" s="33">
        <v>0.0</v>
      </c>
      <c r="O31" s="1">
        <v>0.0</v>
      </c>
      <c r="P31" s="33">
        <v>0.0</v>
      </c>
      <c r="Q31" s="1">
        <v>0.0</v>
      </c>
      <c r="R31" s="1">
        <v>0.0</v>
      </c>
      <c r="S31" s="33">
        <v>1.0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33">
        <v>0.0</v>
      </c>
      <c r="AE31" s="1">
        <v>0.0</v>
      </c>
      <c r="AF31" s="1">
        <v>0.0</v>
      </c>
      <c r="AG31" s="33">
        <v>0.0</v>
      </c>
      <c r="AH31" s="24">
        <f t="shared" si="1"/>
        <v>9</v>
      </c>
    </row>
    <row r="32">
      <c r="A32" s="36" t="s">
        <v>150</v>
      </c>
      <c r="B32" s="9" t="str">
        <f t="array" ref="B32">iferror(iNDEX('Svi studenti'!$C$2:$C995,MATCH(A32, 'Svi studenti'!$B$2:$B995, 0)),"---")</f>
        <v>Петровић, Софија</v>
      </c>
      <c r="C32" s="38" t="str">
        <f t="array" ref="C32">iferror(iNDEX('Svi studenti'!$G$2:$G995,MATCH(A32, 'Svi studenti'!$B$2:$B995, 0)),"---")</f>
        <v>3и2а</v>
      </c>
      <c r="D32" s="1">
        <v>2.0</v>
      </c>
      <c r="E32" s="1">
        <v>4.0</v>
      </c>
      <c r="F32" s="1">
        <v>4.0</v>
      </c>
      <c r="G32" s="33">
        <v>2.0</v>
      </c>
      <c r="H32" s="1">
        <v>2.0</v>
      </c>
      <c r="I32" s="1">
        <v>2.0</v>
      </c>
      <c r="J32" s="33">
        <v>2.0</v>
      </c>
      <c r="K32" s="1">
        <v>4.0</v>
      </c>
      <c r="L32" s="1">
        <v>2.0</v>
      </c>
      <c r="M32" s="1">
        <v>2.0</v>
      </c>
      <c r="N32" s="33">
        <v>2.0</v>
      </c>
      <c r="O32" s="1">
        <v>2.0</v>
      </c>
      <c r="P32" s="33">
        <v>2.0</v>
      </c>
      <c r="Q32" s="1">
        <v>2.0</v>
      </c>
      <c r="R32" s="1">
        <v>1.0</v>
      </c>
      <c r="S32" s="33">
        <v>1.0</v>
      </c>
      <c r="T32" s="1">
        <v>1.0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1.0</v>
      </c>
      <c r="AA32" s="1">
        <v>1.0</v>
      </c>
      <c r="AB32" s="1">
        <v>1.0</v>
      </c>
      <c r="AC32" s="1">
        <v>1.0</v>
      </c>
      <c r="AD32" s="33">
        <v>0.0</v>
      </c>
      <c r="AE32" s="1">
        <v>1.0</v>
      </c>
      <c r="AF32" s="1">
        <v>1.0</v>
      </c>
      <c r="AG32" s="33">
        <v>2.0</v>
      </c>
      <c r="AH32" s="24">
        <f t="shared" si="1"/>
        <v>45</v>
      </c>
    </row>
    <row r="33">
      <c r="A33" s="36" t="s">
        <v>152</v>
      </c>
      <c r="B33" s="9" t="str">
        <f t="array" ref="B33">iferror(iNDEX('Svi studenti'!$C$2:$C995,MATCH(A33, 'Svi studenti'!$B$2:$B995, 0)),"---")</f>
        <v>Пешић, Петар</v>
      </c>
      <c r="C33" s="39" t="str">
        <f t="array" ref="C33">iferror(iNDEX('Svi studenti'!$G$2:$G995,MATCH(A33, 'Svi studenti'!$B$2:$B995, 0)),"---")</f>
        <v>3и2б</v>
      </c>
      <c r="D33" s="1">
        <v>1.5</v>
      </c>
      <c r="E33" s="1">
        <v>4.0</v>
      </c>
      <c r="F33" s="1">
        <v>4.0</v>
      </c>
      <c r="G33" s="33">
        <v>2.0</v>
      </c>
      <c r="H33" s="1">
        <v>2.0</v>
      </c>
      <c r="I33" s="1">
        <v>1.5</v>
      </c>
      <c r="J33" s="33">
        <v>2.0</v>
      </c>
      <c r="K33" s="1">
        <v>4.0</v>
      </c>
      <c r="L33" s="1">
        <v>2.0</v>
      </c>
      <c r="M33" s="1">
        <v>2.0</v>
      </c>
      <c r="N33" s="33">
        <v>2.0</v>
      </c>
      <c r="O33" s="1">
        <v>2.0</v>
      </c>
      <c r="P33" s="33">
        <v>2.0</v>
      </c>
      <c r="Q33" s="1">
        <v>2.0</v>
      </c>
      <c r="R33" s="1">
        <v>2.0</v>
      </c>
      <c r="S33" s="33">
        <v>1.0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33">
        <v>0.0</v>
      </c>
      <c r="AE33" s="1">
        <v>0.0</v>
      </c>
      <c r="AF33" s="1">
        <v>0.0</v>
      </c>
      <c r="AG33" s="33">
        <v>0.0</v>
      </c>
      <c r="AH33" s="24">
        <f t="shared" si="1"/>
        <v>36</v>
      </c>
    </row>
    <row r="34">
      <c r="A34" s="36" t="s">
        <v>116</v>
      </c>
      <c r="B34" s="9" t="str">
        <f t="array" ref="B34">iferror(iNDEX('Svi studenti'!$C$2:$C995,MATCH(A34, 'Svi studenti'!$B$2:$B995, 0)),"---")</f>
        <v>Илић, Никола</v>
      </c>
      <c r="C34" s="39" t="str">
        <f t="array" ref="C34">iferror(iNDEX('Svi studenti'!$G$2:$G995,MATCH(A34, 'Svi studenti'!$B$2:$B995, 0)),"---")</f>
        <v>3и2б</v>
      </c>
      <c r="D34" s="1">
        <v>2.0</v>
      </c>
      <c r="E34" s="1">
        <v>4.0</v>
      </c>
      <c r="F34" s="1">
        <v>0.0</v>
      </c>
      <c r="G34" s="33">
        <v>0.0</v>
      </c>
      <c r="H34" s="1">
        <v>2.0</v>
      </c>
      <c r="I34" s="1">
        <v>0.0</v>
      </c>
      <c r="J34" s="33">
        <v>0.0</v>
      </c>
      <c r="K34" s="1">
        <v>4.0</v>
      </c>
      <c r="L34" s="1">
        <v>2.0</v>
      </c>
      <c r="M34" s="1">
        <v>0.0</v>
      </c>
      <c r="N34" s="33">
        <v>0.0</v>
      </c>
      <c r="O34" s="1">
        <v>2.0</v>
      </c>
      <c r="P34" s="33">
        <v>0.0</v>
      </c>
      <c r="Q34" s="1">
        <v>0.0</v>
      </c>
      <c r="R34" s="1">
        <v>0.0</v>
      </c>
      <c r="S34" s="33">
        <v>1.0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33">
        <v>0.0</v>
      </c>
      <c r="AE34" s="1">
        <v>0.0</v>
      </c>
      <c r="AF34" s="1">
        <v>0.0</v>
      </c>
      <c r="AG34" s="33">
        <v>0.0</v>
      </c>
      <c r="AH34" s="24">
        <f t="shared" si="1"/>
        <v>17</v>
      </c>
    </row>
    <row r="35">
      <c r="A35" s="36" t="s">
        <v>134</v>
      </c>
      <c r="B35" s="9" t="str">
        <f t="array" ref="B35">iferror(iNDEX('Svi studenti'!$C$2:$C995,MATCH(A35, 'Svi studenti'!$B$2:$B995, 0)),"---")</f>
        <v>Мијаиловић, Лука</v>
      </c>
      <c r="C35" s="39" t="str">
        <f t="array" ref="C35">iferror(iNDEX('Svi studenti'!$G$2:$G995,MATCH(A35, 'Svi studenti'!$B$2:$B995, 0)),"---")</f>
        <v>3и2б</v>
      </c>
      <c r="D35" s="1">
        <v>2.0</v>
      </c>
      <c r="E35" s="1">
        <v>4.0</v>
      </c>
      <c r="F35" s="1">
        <v>2.0</v>
      </c>
      <c r="G35" s="33">
        <v>1.0</v>
      </c>
      <c r="H35" s="1">
        <v>1.0</v>
      </c>
      <c r="I35" s="1">
        <v>0.0</v>
      </c>
      <c r="J35" s="33">
        <v>0.0</v>
      </c>
      <c r="K35" s="1">
        <v>4.0</v>
      </c>
      <c r="L35" s="1">
        <v>2.0</v>
      </c>
      <c r="M35" s="1">
        <v>0.0</v>
      </c>
      <c r="N35" s="33">
        <v>0.0</v>
      </c>
      <c r="O35" s="1">
        <v>0.0</v>
      </c>
      <c r="P35" s="33">
        <v>0.0</v>
      </c>
      <c r="Q35" s="1">
        <v>0.0</v>
      </c>
      <c r="R35" s="1">
        <v>0.0</v>
      </c>
      <c r="S35" s="33">
        <v>1.0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33">
        <v>0.0</v>
      </c>
      <c r="AE35" s="1">
        <v>0.0</v>
      </c>
      <c r="AF35" s="1">
        <v>0.0</v>
      </c>
      <c r="AG35" s="33">
        <v>0.0</v>
      </c>
      <c r="AH35" s="24">
        <f t="shared" si="1"/>
        <v>17</v>
      </c>
    </row>
    <row r="36">
      <c r="A36" s="36" t="s">
        <v>95</v>
      </c>
      <c r="B36" s="9" t="str">
        <f t="array" ref="B36">iferror(iNDEX('Svi studenti'!$C$2:$C995,MATCH(A36, 'Svi studenti'!$B$2:$B995, 0)),"---")</f>
        <v>Бановић, Љубомир</v>
      </c>
      <c r="C36" s="39" t="str">
        <f t="array" ref="C36">iferror(iNDEX('Svi studenti'!$G$2:$G995,MATCH(A36, 'Svi studenti'!$B$2:$B995, 0)),"---")</f>
        <v>3и2б</v>
      </c>
      <c r="D36" s="1">
        <v>2.0</v>
      </c>
      <c r="E36" s="1">
        <v>4.0</v>
      </c>
      <c r="F36" s="1">
        <v>4.0</v>
      </c>
      <c r="G36" s="33">
        <v>2.0</v>
      </c>
      <c r="H36" s="1">
        <v>2.0</v>
      </c>
      <c r="I36" s="1">
        <v>2.0</v>
      </c>
      <c r="J36" s="33">
        <v>2.0</v>
      </c>
      <c r="K36" s="1">
        <v>4.0</v>
      </c>
      <c r="L36" s="1">
        <v>2.0</v>
      </c>
      <c r="M36" s="1">
        <v>2.0</v>
      </c>
      <c r="N36" s="33">
        <v>2.0</v>
      </c>
      <c r="O36" s="1">
        <v>2.0</v>
      </c>
      <c r="P36" s="33">
        <v>2.0</v>
      </c>
      <c r="Q36" s="1">
        <v>2.0</v>
      </c>
      <c r="R36" s="1">
        <v>2.0</v>
      </c>
      <c r="S36" s="33">
        <v>1.0</v>
      </c>
      <c r="T36" s="1">
        <v>0.9</v>
      </c>
      <c r="U36" s="1">
        <v>0.9</v>
      </c>
      <c r="V36" s="1">
        <v>1.0</v>
      </c>
      <c r="W36" s="1">
        <v>1.0</v>
      </c>
      <c r="X36" s="1">
        <v>1.0</v>
      </c>
      <c r="Y36" s="1">
        <v>1.0</v>
      </c>
      <c r="Z36" s="1">
        <v>1.0</v>
      </c>
      <c r="AA36" s="1">
        <v>1.0</v>
      </c>
      <c r="AB36" s="1">
        <v>1.0</v>
      </c>
      <c r="AC36" s="1">
        <v>1.0</v>
      </c>
      <c r="AD36" s="33">
        <v>4.0</v>
      </c>
      <c r="AE36" s="1">
        <v>1.0</v>
      </c>
      <c r="AF36" s="1">
        <v>1.0</v>
      </c>
      <c r="AG36" s="33">
        <v>2.0</v>
      </c>
      <c r="AH36" s="24">
        <f t="shared" si="1"/>
        <v>54.8</v>
      </c>
    </row>
    <row r="37">
      <c r="A37" s="36" t="s">
        <v>144</v>
      </c>
      <c r="B37" s="9" t="str">
        <f t="array" ref="B37">iferror(iNDEX('Svi studenti'!$C$2:$C995,MATCH(A37, 'Svi studenti'!$B$2:$B995, 0)),"---")</f>
        <v>Николић, Жељко</v>
      </c>
      <c r="C37" s="39" t="str">
        <f t="array" ref="C37">iferror(iNDEX('Svi studenti'!$G$2:$G995,MATCH(A37, 'Svi studenti'!$B$2:$B995, 0)),"---")</f>
        <v>3и2б</v>
      </c>
      <c r="D37" s="1">
        <v>2.0</v>
      </c>
      <c r="E37" s="1">
        <v>3.0</v>
      </c>
      <c r="F37" s="1">
        <v>2.0</v>
      </c>
      <c r="G37" s="33">
        <v>2.0</v>
      </c>
      <c r="H37" s="1">
        <v>1.0</v>
      </c>
      <c r="I37" s="1">
        <v>1.5</v>
      </c>
      <c r="J37" s="33">
        <v>1.0</v>
      </c>
      <c r="K37" s="1">
        <v>0.0</v>
      </c>
      <c r="L37" s="1">
        <v>0.0</v>
      </c>
      <c r="M37" s="1">
        <v>0.0</v>
      </c>
      <c r="N37" s="33">
        <v>0.0</v>
      </c>
      <c r="O37" s="1">
        <v>0.0</v>
      </c>
      <c r="P37" s="33">
        <v>0.0</v>
      </c>
      <c r="Q37" s="1">
        <v>1.0</v>
      </c>
      <c r="R37" s="1">
        <v>1.0</v>
      </c>
      <c r="S37" s="33">
        <v>1.0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33">
        <v>0.0</v>
      </c>
      <c r="AE37" s="1">
        <v>0.0</v>
      </c>
      <c r="AF37" s="1">
        <v>0.0</v>
      </c>
      <c r="AG37" s="33">
        <v>0.0</v>
      </c>
      <c r="AH37" s="24">
        <f t="shared" si="1"/>
        <v>15.5</v>
      </c>
    </row>
    <row r="38">
      <c r="A38" s="36" t="s">
        <v>153</v>
      </c>
      <c r="B38" s="9" t="str">
        <f t="array" ref="B38">iferror(iNDEX('Svi studenti'!$C$2:$C995,MATCH(A38, 'Svi studenti'!$B$2:$B995, 0)),"---")</f>
        <v>Протић, Мина</v>
      </c>
      <c r="C38" s="39" t="str">
        <f t="array" ref="C38">iferror(iNDEX('Svi studenti'!$G$2:$G995,MATCH(A38, 'Svi studenti'!$B$2:$B995, 0)),"---")</f>
        <v>3и2б</v>
      </c>
      <c r="D38" s="1">
        <v>0.0</v>
      </c>
      <c r="E38" s="1">
        <v>0.0</v>
      </c>
      <c r="F38" s="1">
        <v>0.0</v>
      </c>
      <c r="G38" s="33">
        <v>0.0</v>
      </c>
      <c r="H38" s="1">
        <v>0.0</v>
      </c>
      <c r="I38" s="1">
        <v>0.0</v>
      </c>
      <c r="J38" s="33">
        <v>0.0</v>
      </c>
      <c r="K38" s="1">
        <v>0.0</v>
      </c>
      <c r="L38" s="1">
        <v>0.0</v>
      </c>
      <c r="M38" s="1">
        <v>0.0</v>
      </c>
      <c r="N38" s="33">
        <v>0.0</v>
      </c>
      <c r="O38" s="1">
        <v>0.0</v>
      </c>
      <c r="P38" s="33">
        <v>0.0</v>
      </c>
      <c r="Q38" s="1">
        <v>0.0</v>
      </c>
      <c r="R38" s="1">
        <v>0.0</v>
      </c>
      <c r="S38" s="33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33">
        <v>0.0</v>
      </c>
      <c r="AE38" s="1">
        <v>0.0</v>
      </c>
      <c r="AF38" s="1">
        <v>0.0</v>
      </c>
      <c r="AG38" s="33">
        <v>0.0</v>
      </c>
      <c r="AH38" s="24">
        <f t="shared" si="1"/>
        <v>0</v>
      </c>
    </row>
    <row r="39">
      <c r="A39" s="36" t="s">
        <v>174</v>
      </c>
      <c r="B39" s="9" t="str">
        <f t="array" ref="B39">iferror(iNDEX('Svi studenti'!$C$2:$C995,MATCH(A39, 'Svi studenti'!$B$2:$B995, 0)),"---")</f>
        <v>Ташић, Владимир</v>
      </c>
      <c r="C39" s="39" t="str">
        <f t="array" ref="C39">iferror(iNDEX('Svi studenti'!$G$2:$G995,MATCH(A39, 'Svi studenti'!$B$2:$B995, 0)),"---")</f>
        <v>3и2б</v>
      </c>
      <c r="D39" s="1">
        <v>2.0</v>
      </c>
      <c r="E39" s="1">
        <v>3.0</v>
      </c>
      <c r="F39" s="1">
        <v>2.0</v>
      </c>
      <c r="G39" s="33">
        <v>1.0</v>
      </c>
      <c r="H39" s="1">
        <v>1.5</v>
      </c>
      <c r="I39" s="1">
        <v>1.5</v>
      </c>
      <c r="J39" s="33">
        <v>1.5</v>
      </c>
      <c r="K39" s="1">
        <v>2.0</v>
      </c>
      <c r="L39" s="1">
        <v>2.0</v>
      </c>
      <c r="M39" s="1">
        <v>1.0</v>
      </c>
      <c r="N39" s="33">
        <v>1.0</v>
      </c>
      <c r="O39" s="1">
        <v>2.0</v>
      </c>
      <c r="P39" s="33">
        <v>2.0</v>
      </c>
      <c r="Q39" s="1">
        <v>2.0</v>
      </c>
      <c r="R39" s="1">
        <v>2.0</v>
      </c>
      <c r="S39" s="33">
        <v>1.0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33">
        <v>0.0</v>
      </c>
      <c r="AE39" s="1">
        <v>0.0</v>
      </c>
      <c r="AF39" s="1">
        <v>0.0</v>
      </c>
      <c r="AG39" s="33">
        <v>0.0</v>
      </c>
      <c r="AH39" s="24">
        <f t="shared" si="1"/>
        <v>27.5</v>
      </c>
    </row>
    <row r="40">
      <c r="A40" s="36" t="s">
        <v>172</v>
      </c>
      <c r="B40" s="9" t="str">
        <f t="array" ref="B40">iferror(iNDEX('Svi studenti'!$C$2:$C995,MATCH(A40, 'Svi studenti'!$B$2:$B995, 0)),"---")</f>
        <v>Стублинчевић, Александра</v>
      </c>
      <c r="C40" s="39" t="str">
        <f t="array" ref="C40">iferror(iNDEX('Svi studenti'!$G$2:$G995,MATCH(A40, 'Svi studenti'!$B$2:$B995, 0)),"---")</f>
        <v>3и2б</v>
      </c>
      <c r="D40" s="1">
        <v>2.0</v>
      </c>
      <c r="E40" s="1">
        <v>0.0</v>
      </c>
      <c r="F40" s="1">
        <v>0.0</v>
      </c>
      <c r="G40" s="33">
        <v>0.0</v>
      </c>
      <c r="H40" s="1">
        <v>0.0</v>
      </c>
      <c r="I40" s="1">
        <v>0.0</v>
      </c>
      <c r="J40" s="33">
        <v>0.0</v>
      </c>
      <c r="K40" s="1">
        <v>0.0</v>
      </c>
      <c r="L40" s="1">
        <v>0.0</v>
      </c>
      <c r="M40" s="1">
        <v>0.0</v>
      </c>
      <c r="N40" s="33">
        <v>0.0</v>
      </c>
      <c r="O40" s="1">
        <v>0.0</v>
      </c>
      <c r="P40" s="33">
        <v>0.0</v>
      </c>
      <c r="Q40" s="1">
        <v>0.0</v>
      </c>
      <c r="R40" s="1">
        <v>0.0</v>
      </c>
      <c r="S40" s="33">
        <v>1.0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33">
        <v>0.0</v>
      </c>
      <c r="AE40" s="1">
        <v>0.0</v>
      </c>
      <c r="AF40" s="1">
        <v>0.0</v>
      </c>
      <c r="AG40" s="33">
        <v>0.0</v>
      </c>
      <c r="AH40" s="24">
        <f t="shared" si="1"/>
        <v>3</v>
      </c>
    </row>
    <row r="41">
      <c r="A41" s="36" t="s">
        <v>147</v>
      </c>
      <c r="B41" s="9" t="str">
        <f t="array" ref="B41">iferror(iNDEX('Svi studenti'!$C$2:$C995,MATCH(A41, 'Svi studenti'!$B$2:$B995, 0)),"---")</f>
        <v>Опачић, Никола</v>
      </c>
      <c r="C41" s="39" t="str">
        <f t="array" ref="C41">iferror(iNDEX('Svi studenti'!$G$2:$G995,MATCH(A41, 'Svi studenti'!$B$2:$B995, 0)),"---")</f>
        <v>3и2б</v>
      </c>
      <c r="D41" s="1">
        <v>2.0</v>
      </c>
      <c r="E41" s="1">
        <v>4.0</v>
      </c>
      <c r="F41" s="1">
        <v>4.0</v>
      </c>
      <c r="G41" s="33">
        <v>2.0</v>
      </c>
      <c r="H41" s="1">
        <v>2.0</v>
      </c>
      <c r="I41" s="1">
        <v>2.0</v>
      </c>
      <c r="J41" s="33">
        <v>2.0</v>
      </c>
      <c r="K41" s="1">
        <v>4.0</v>
      </c>
      <c r="L41" s="1">
        <v>2.0</v>
      </c>
      <c r="M41" s="1">
        <v>2.0</v>
      </c>
      <c r="N41" s="33">
        <v>2.0</v>
      </c>
      <c r="O41" s="1">
        <v>2.0</v>
      </c>
      <c r="P41" s="33">
        <v>2.0</v>
      </c>
      <c r="Q41" s="1">
        <v>2.0</v>
      </c>
      <c r="R41" s="1">
        <v>2.0</v>
      </c>
      <c r="S41" s="33">
        <v>1.0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33">
        <v>0.0</v>
      </c>
      <c r="AE41" s="1">
        <v>0.0</v>
      </c>
      <c r="AF41" s="1">
        <v>0.0</v>
      </c>
      <c r="AG41" s="33">
        <v>0.0</v>
      </c>
      <c r="AH41" s="24">
        <f t="shared" si="1"/>
        <v>37</v>
      </c>
    </row>
    <row r="42">
      <c r="A42" s="36" t="s">
        <v>128</v>
      </c>
      <c r="B42" s="9" t="str">
        <f t="array" ref="B42">iferror(iNDEX('Svi studenti'!$C$2:$C995,MATCH(A42, 'Svi studenti'!$B$2:$B995, 0)),"---")</f>
        <v>Мандић, Анастасија</v>
      </c>
      <c r="C42" s="39" t="str">
        <f t="array" ref="C42">iferror(iNDEX('Svi studenti'!$G$2:$G995,MATCH(A42, 'Svi studenti'!$B$2:$B995, 0)),"---")</f>
        <v>3и2б</v>
      </c>
      <c r="D42" s="1">
        <v>2.0</v>
      </c>
      <c r="E42" s="1">
        <v>4.0</v>
      </c>
      <c r="F42" s="1">
        <v>0.0</v>
      </c>
      <c r="G42" s="33">
        <v>0.0</v>
      </c>
      <c r="H42" s="1">
        <v>1.0</v>
      </c>
      <c r="I42" s="1">
        <v>0.0</v>
      </c>
      <c r="J42" s="33">
        <v>0.0</v>
      </c>
      <c r="K42" s="1">
        <v>2.0</v>
      </c>
      <c r="L42" s="1">
        <v>0.0</v>
      </c>
      <c r="M42" s="1">
        <v>0.0</v>
      </c>
      <c r="N42" s="33">
        <v>0.0</v>
      </c>
      <c r="O42" s="1">
        <v>2.0</v>
      </c>
      <c r="P42" s="33">
        <v>0.0</v>
      </c>
      <c r="Q42" s="1">
        <v>0.0</v>
      </c>
      <c r="R42" s="1">
        <v>0.0</v>
      </c>
      <c r="S42" s="33">
        <v>0.5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33">
        <v>0.0</v>
      </c>
      <c r="AE42" s="1">
        <v>0.0</v>
      </c>
      <c r="AF42" s="1">
        <v>0.0</v>
      </c>
      <c r="AG42" s="33">
        <v>0.0</v>
      </c>
      <c r="AH42" s="24">
        <f t="shared" si="1"/>
        <v>11.5</v>
      </c>
    </row>
    <row r="43">
      <c r="A43" s="40"/>
      <c r="B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24"/>
    </row>
    <row r="44">
      <c r="A44" s="41"/>
      <c r="B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24"/>
    </row>
    <row r="45">
      <c r="A45" s="4"/>
      <c r="B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24"/>
    </row>
    <row r="46">
      <c r="A46" s="4"/>
      <c r="B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24"/>
    </row>
    <row r="47">
      <c r="A47" s="4"/>
      <c r="B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24"/>
    </row>
    <row r="48">
      <c r="A48" s="4"/>
      <c r="B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24"/>
    </row>
    <row r="49">
      <c r="A49" s="4"/>
      <c r="B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24"/>
    </row>
    <row r="50">
      <c r="A50" s="4"/>
      <c r="B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4"/>
    </row>
    <row r="51">
      <c r="A51" s="4"/>
      <c r="B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24"/>
    </row>
    <row r="52">
      <c r="A52" s="4"/>
      <c r="B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4"/>
    </row>
    <row r="53">
      <c r="A53" s="4"/>
      <c r="B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4"/>
    </row>
    <row r="54">
      <c r="A54" s="4"/>
      <c r="B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4"/>
    </row>
    <row r="55">
      <c r="A55" s="4"/>
      <c r="B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24"/>
    </row>
    <row r="56">
      <c r="A56" s="4"/>
      <c r="B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24"/>
    </row>
    <row r="57">
      <c r="A57" s="4"/>
      <c r="B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24"/>
    </row>
    <row r="58">
      <c r="A58" s="4"/>
      <c r="B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24"/>
    </row>
    <row r="59">
      <c r="A59" s="40"/>
      <c r="B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4"/>
    </row>
    <row r="60">
      <c r="A60" s="4"/>
      <c r="B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4"/>
    </row>
    <row r="61">
      <c r="A61" s="4"/>
      <c r="B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4"/>
    </row>
    <row r="62">
      <c r="A62" s="4"/>
      <c r="B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4"/>
    </row>
    <row r="63">
      <c r="A63" s="4"/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4"/>
    </row>
    <row r="64">
      <c r="A64" s="4"/>
      <c r="B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4"/>
    </row>
    <row r="65">
      <c r="A65" s="4"/>
      <c r="B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4"/>
    </row>
    <row r="66">
      <c r="A66" s="4"/>
      <c r="B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4"/>
    </row>
    <row r="67">
      <c r="A67" s="40"/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4"/>
    </row>
    <row r="68">
      <c r="A68" s="4"/>
      <c r="B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4"/>
    </row>
    <row r="69">
      <c r="A69" s="4"/>
      <c r="B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4"/>
    </row>
    <row r="70">
      <c r="A70" s="4"/>
      <c r="B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24"/>
      <c r="AF70" s="24"/>
      <c r="AG70" s="24"/>
      <c r="AH70" s="24"/>
    </row>
    <row r="71">
      <c r="A71" s="4"/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24"/>
      <c r="AF71" s="24"/>
      <c r="AG71" s="24"/>
      <c r="AH71" s="24"/>
    </row>
    <row r="72">
      <c r="A72" s="4"/>
      <c r="B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24"/>
      <c r="AF72" s="24"/>
      <c r="AG72" s="24"/>
      <c r="AH72" s="24"/>
    </row>
    <row r="73">
      <c r="A73" s="4"/>
      <c r="B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24"/>
      <c r="AF73" s="24"/>
      <c r="AG73" s="24"/>
      <c r="AH73" s="24"/>
    </row>
    <row r="74">
      <c r="A74" s="4"/>
      <c r="B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24"/>
      <c r="AF74" s="24"/>
      <c r="AG74" s="24"/>
      <c r="AH74" s="24"/>
    </row>
    <row r="75">
      <c r="A75" s="4"/>
      <c r="B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24"/>
      <c r="AF75" s="24"/>
      <c r="AG75" s="24"/>
      <c r="AH75" s="24"/>
    </row>
    <row r="76">
      <c r="A76" s="4"/>
      <c r="B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24"/>
      <c r="AF76" s="24"/>
      <c r="AG76" s="24"/>
      <c r="AH76" s="24"/>
    </row>
    <row r="77">
      <c r="A77" s="4"/>
      <c r="B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24"/>
      <c r="AF77" s="24"/>
      <c r="AG77" s="24"/>
      <c r="AH77" s="24"/>
    </row>
    <row r="78">
      <c r="A78" s="4"/>
      <c r="B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24"/>
      <c r="AF78" s="24"/>
      <c r="AG78" s="24"/>
      <c r="AH78" s="24"/>
    </row>
    <row r="79">
      <c r="A79" s="4"/>
      <c r="B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24"/>
      <c r="AF79" s="24"/>
      <c r="AG79" s="24"/>
      <c r="AH79" s="24"/>
    </row>
    <row r="80">
      <c r="A80" s="4"/>
      <c r="B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24"/>
      <c r="AF80" s="24"/>
      <c r="AG80" s="24"/>
      <c r="AH80" s="24"/>
    </row>
    <row r="81">
      <c r="A81" s="4"/>
      <c r="B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24"/>
      <c r="AF81" s="24"/>
      <c r="AG81" s="24"/>
      <c r="AH81" s="24"/>
    </row>
    <row r="82">
      <c r="A82" s="4"/>
      <c r="B82" s="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24"/>
      <c r="AF82" s="24"/>
      <c r="AG82" s="24"/>
      <c r="AH82" s="24"/>
    </row>
    <row r="83">
      <c r="A83" s="4"/>
      <c r="B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24"/>
      <c r="AF83" s="24"/>
      <c r="AG83" s="24"/>
      <c r="AH83" s="24"/>
    </row>
    <row r="84">
      <c r="A84" s="4"/>
      <c r="B84" s="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24"/>
      <c r="AF84" s="24"/>
      <c r="AG84" s="24"/>
      <c r="AH84" s="24"/>
    </row>
    <row r="85">
      <c r="A85" s="4"/>
      <c r="B85" s="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24"/>
      <c r="AF85" s="24"/>
      <c r="AG85" s="24"/>
      <c r="AH85" s="24"/>
    </row>
    <row r="86">
      <c r="A86" s="4"/>
      <c r="B86" s="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24"/>
      <c r="AF86" s="24"/>
      <c r="AG86" s="24"/>
      <c r="AH86" s="24"/>
    </row>
    <row r="87">
      <c r="A87" s="4"/>
      <c r="B87" s="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24"/>
      <c r="AF87" s="24"/>
      <c r="AG87" s="24"/>
      <c r="AH87" s="24"/>
    </row>
    <row r="88">
      <c r="A88" s="4"/>
      <c r="B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24"/>
      <c r="AF88" s="24"/>
      <c r="AG88" s="24"/>
      <c r="AH88" s="24"/>
    </row>
    <row r="89">
      <c r="A89" s="4"/>
      <c r="B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24"/>
      <c r="AF89" s="24"/>
      <c r="AG89" s="24"/>
      <c r="AH89" s="24"/>
    </row>
    <row r="90">
      <c r="A90" s="4"/>
      <c r="B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24"/>
      <c r="AF90" s="24"/>
      <c r="AG90" s="24"/>
      <c r="AH90" s="24"/>
    </row>
    <row r="91">
      <c r="A91" s="4"/>
      <c r="B91" s="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24"/>
      <c r="AF91" s="24"/>
      <c r="AG91" s="24"/>
      <c r="AH91" s="24"/>
    </row>
    <row r="92">
      <c r="A92" s="4"/>
      <c r="B92" s="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24"/>
      <c r="AF92" s="24"/>
      <c r="AG92" s="24"/>
      <c r="AH92" s="24"/>
    </row>
    <row r="93">
      <c r="A93" s="4"/>
      <c r="B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24"/>
      <c r="AF93" s="24"/>
      <c r="AG93" s="24"/>
      <c r="AH93" s="24"/>
    </row>
    <row r="94">
      <c r="A94" s="4"/>
      <c r="B94" s="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24"/>
      <c r="AF94" s="24"/>
      <c r="AG94" s="24"/>
      <c r="AH94" s="24"/>
    </row>
    <row r="95">
      <c r="A95" s="4"/>
      <c r="B95" s="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24"/>
      <c r="AF95" s="24"/>
      <c r="AG95" s="24"/>
      <c r="AH95" s="24"/>
    </row>
    <row r="96">
      <c r="B96" s="9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  <row r="986"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</row>
    <row r="987"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</row>
    <row r="988"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</row>
    <row r="989"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</row>
    <row r="990"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</row>
    <row r="991"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</row>
    <row r="992"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</row>
    <row r="993"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</row>
    <row r="994"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</row>
    <row r="995"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</row>
  </sheetData>
  <mergeCells count="10">
    <mergeCell ref="Q3:S3"/>
    <mergeCell ref="T3:AD3"/>
    <mergeCell ref="D2:S2"/>
    <mergeCell ref="T2:AD2"/>
    <mergeCell ref="AH2:AH4"/>
    <mergeCell ref="D3:G3"/>
    <mergeCell ref="H3:J3"/>
    <mergeCell ref="K3:N3"/>
    <mergeCell ref="O3:P3"/>
    <mergeCell ref="AE3:AG3"/>
  </mergeCells>
  <conditionalFormatting sqref="AH5:AH69">
    <cfRule type="cellIs" dxfId="0" priority="1" operator="greaterThanOrEqual">
      <formula>22</formula>
    </cfRule>
  </conditionalFormatting>
  <conditionalFormatting sqref="AH5:AH69">
    <cfRule type="cellIs" dxfId="1" priority="2" operator="lessThan">
      <formula>22</formula>
    </cfRule>
  </conditionalFormatting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24.5"/>
    <col customWidth="1" min="4" max="4" width="10.63"/>
    <col customWidth="1" min="5" max="5" width="12.63"/>
    <col customWidth="1" min="6" max="6" width="13.63"/>
    <col customWidth="1" min="7" max="7" width="9.5"/>
    <col customWidth="1" min="8" max="8" width="12.0"/>
    <col customWidth="1" min="9" max="9" width="13.25"/>
    <col customWidth="1" min="10" max="10" width="12.88"/>
    <col customWidth="1" min="11" max="11" width="13.38"/>
    <col customWidth="1" min="12" max="12" width="16.0"/>
    <col customWidth="1" min="13" max="13" width="12.38"/>
    <col customWidth="1" min="14" max="14" width="11.63"/>
    <col customWidth="1" min="15" max="15" width="11.88"/>
    <col customWidth="1" min="16" max="16" width="15.88"/>
    <col customWidth="1" min="17" max="17" width="16.0"/>
    <col customWidth="1" min="18" max="18" width="12.0"/>
    <col customWidth="1" min="19" max="19" width="11.88"/>
    <col customWidth="1" min="20" max="20" width="16.0"/>
    <col customWidth="1" min="21" max="21" width="18.88"/>
    <col customWidth="1" min="22" max="22" width="20.63"/>
    <col customWidth="1" min="23" max="23" width="16.0"/>
    <col customWidth="1" min="24" max="24" width="15.88"/>
    <col customWidth="1" min="25" max="26" width="14.0"/>
    <col customWidth="1" min="27" max="27" width="16.75"/>
    <col customWidth="1" min="28" max="28" width="10.38"/>
    <col customWidth="1" min="29" max="29" width="13.5"/>
    <col customWidth="1" min="30" max="30" width="11.63"/>
    <col customWidth="1" min="31" max="31" width="13.0"/>
    <col customWidth="1" min="32" max="32" width="15.38"/>
    <col customWidth="1" min="33" max="34" width="17.13"/>
    <col customWidth="1" min="35" max="36" width="19.38"/>
    <col customWidth="1" min="37" max="37" width="17.13"/>
    <col customWidth="1" min="38" max="38" width="19.0"/>
  </cols>
  <sheetData>
    <row r="1">
      <c r="A1" s="42" t="s">
        <v>184</v>
      </c>
      <c r="B1" s="22" t="s">
        <v>185</v>
      </c>
      <c r="C1" s="23" t="s">
        <v>186</v>
      </c>
      <c r="D1" s="4"/>
      <c r="E1" s="43" t="s">
        <v>229</v>
      </c>
      <c r="F1" s="44" t="s">
        <v>189</v>
      </c>
      <c r="G1" s="21"/>
      <c r="H1" s="21"/>
      <c r="I1" s="21"/>
    </row>
    <row r="2">
      <c r="A2" s="7">
        <f>countif(C5:C1000,"=3и2а") + countif(C5:C1000,"=3и1б")</f>
        <v>19</v>
      </c>
      <c r="B2" s="8">
        <f>countif(C5:C1000,"=3и1а")</f>
        <v>5</v>
      </c>
      <c r="C2" s="8">
        <f>countif(C5:C1000,"=3и2б")</f>
        <v>10</v>
      </c>
      <c r="D2" s="45" t="s">
        <v>230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  <c r="W2" s="48" t="s">
        <v>231</v>
      </c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7"/>
      <c r="AM2" s="49" t="s">
        <v>192</v>
      </c>
      <c r="AN2" s="1"/>
    </row>
    <row r="3">
      <c r="D3" s="50" t="s">
        <v>232</v>
      </c>
      <c r="E3" s="51"/>
      <c r="F3" s="51"/>
      <c r="G3" s="51"/>
      <c r="H3" s="51"/>
      <c r="I3" s="52"/>
      <c r="J3" s="53" t="s">
        <v>233</v>
      </c>
      <c r="K3" s="51"/>
      <c r="L3" s="52"/>
      <c r="M3" s="53" t="s">
        <v>234</v>
      </c>
      <c r="N3" s="51"/>
      <c r="O3" s="52"/>
      <c r="P3" s="50" t="s">
        <v>235</v>
      </c>
      <c r="Q3" s="51"/>
      <c r="R3" s="51"/>
      <c r="S3" s="52"/>
      <c r="T3" s="54" t="s">
        <v>236</v>
      </c>
      <c r="U3" s="51"/>
      <c r="V3" s="52"/>
      <c r="W3" s="55" t="s">
        <v>237</v>
      </c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2"/>
      <c r="AJ3" s="54" t="s">
        <v>236</v>
      </c>
      <c r="AK3" s="51"/>
      <c r="AL3" s="52"/>
      <c r="AM3" s="56"/>
      <c r="AN3" s="1"/>
    </row>
    <row r="4">
      <c r="A4" s="4" t="s">
        <v>9</v>
      </c>
      <c r="B4" s="4" t="s">
        <v>10</v>
      </c>
      <c r="C4" s="4" t="s">
        <v>200</v>
      </c>
      <c r="D4" s="1" t="s">
        <v>238</v>
      </c>
      <c r="E4" s="1" t="s">
        <v>239</v>
      </c>
      <c r="F4" s="1" t="s">
        <v>240</v>
      </c>
      <c r="G4" s="1" t="s">
        <v>241</v>
      </c>
      <c r="H4" s="1" t="s">
        <v>218</v>
      </c>
      <c r="I4" s="33" t="s">
        <v>242</v>
      </c>
      <c r="J4" s="1" t="s">
        <v>202</v>
      </c>
      <c r="K4" s="1" t="s">
        <v>243</v>
      </c>
      <c r="L4" s="33" t="s">
        <v>244</v>
      </c>
      <c r="M4" s="1" t="s">
        <v>211</v>
      </c>
      <c r="N4" s="1" t="s">
        <v>245</v>
      </c>
      <c r="O4" s="33" t="s">
        <v>246</v>
      </c>
      <c r="P4" s="1" t="s">
        <v>211</v>
      </c>
      <c r="Q4" s="1" t="s">
        <v>247</v>
      </c>
      <c r="R4" s="1" t="s">
        <v>248</v>
      </c>
      <c r="S4" s="33" t="s">
        <v>249</v>
      </c>
      <c r="T4" s="1" t="s">
        <v>215</v>
      </c>
      <c r="U4" s="1" t="s">
        <v>250</v>
      </c>
      <c r="V4" s="33" t="s">
        <v>251</v>
      </c>
      <c r="W4" s="1" t="s">
        <v>217</v>
      </c>
      <c r="X4" s="1" t="s">
        <v>252</v>
      </c>
      <c r="Y4" s="1" t="s">
        <v>253</v>
      </c>
      <c r="Z4" s="1" t="s">
        <v>254</v>
      </c>
      <c r="AA4" s="57" t="s">
        <v>255</v>
      </c>
      <c r="AB4" s="1" t="s">
        <v>246</v>
      </c>
      <c r="AC4" s="1" t="s">
        <v>247</v>
      </c>
      <c r="AD4" s="1" t="s">
        <v>248</v>
      </c>
      <c r="AE4" s="1" t="s">
        <v>256</v>
      </c>
      <c r="AF4" s="1" t="s">
        <v>257</v>
      </c>
      <c r="AG4" s="1" t="s">
        <v>225</v>
      </c>
      <c r="AH4" s="1" t="s">
        <v>216</v>
      </c>
      <c r="AI4" s="33" t="s">
        <v>226</v>
      </c>
      <c r="AJ4" s="1" t="s">
        <v>215</v>
      </c>
      <c r="AK4" s="1" t="s">
        <v>250</v>
      </c>
      <c r="AL4" s="33" t="s">
        <v>251</v>
      </c>
      <c r="AM4" s="58"/>
      <c r="AN4" s="1"/>
    </row>
    <row r="5">
      <c r="A5" s="21" t="s">
        <v>91</v>
      </c>
      <c r="B5" s="9" t="str">
        <f t="array" ref="B5">iferror(iNDEX('Svi studenti'!$C$2:$C1000,MATCH(A5, 'Svi studenti'!$B$2:$B1000, 0)),"---")</f>
        <v>Шимшић, Дивна</v>
      </c>
      <c r="C5" s="59" t="str">
        <f t="array" ref="C5">iferror(iNDEX('Svi studenti'!$G$2:$G1000,MATCH(A5, 'Svi studenti'!$B$2:$B1000, 0)),"---")</f>
        <v>3и1а</v>
      </c>
      <c r="D5" s="1">
        <v>1.5</v>
      </c>
      <c r="E5" s="1">
        <v>6.0</v>
      </c>
      <c r="F5" s="1">
        <v>1.5</v>
      </c>
      <c r="G5" s="1">
        <v>1.0</v>
      </c>
      <c r="H5" s="1">
        <v>1.0</v>
      </c>
      <c r="I5" s="33">
        <v>1.0</v>
      </c>
      <c r="J5" s="1">
        <v>2.0</v>
      </c>
      <c r="K5" s="1">
        <v>1.0</v>
      </c>
      <c r="L5" s="33">
        <v>0.0</v>
      </c>
      <c r="M5" s="1">
        <v>2.0</v>
      </c>
      <c r="N5" s="1">
        <v>1.0</v>
      </c>
      <c r="O5" s="33">
        <v>0.5</v>
      </c>
      <c r="P5" s="1">
        <v>1.0</v>
      </c>
      <c r="Q5" s="1">
        <v>1.0</v>
      </c>
      <c r="R5" s="1">
        <v>0.25</v>
      </c>
      <c r="S5" s="33">
        <v>0.25</v>
      </c>
      <c r="T5" s="1">
        <v>1.0</v>
      </c>
      <c r="U5" s="1">
        <v>1.0</v>
      </c>
      <c r="V5" s="33">
        <v>1.5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33">
        <v>0.0</v>
      </c>
      <c r="AJ5" s="1">
        <v>0.0</v>
      </c>
      <c r="AK5" s="1">
        <v>0.0</v>
      </c>
      <c r="AL5" s="33">
        <v>0.0</v>
      </c>
      <c r="AM5" s="1">
        <f t="shared" ref="AM5:AM38" si="1">sum(D5:AL5)</f>
        <v>24.5</v>
      </c>
    </row>
    <row r="6">
      <c r="A6" s="21" t="s">
        <v>60</v>
      </c>
      <c r="B6" s="9" t="str">
        <f t="array" ref="B6">iferror(iNDEX('Svi studenti'!$C$2:$C1000,MATCH(A6, 'Svi studenti'!$B$2:$B1000, 0)),"---")</f>
        <v>Молнар, Линда</v>
      </c>
      <c r="C6" s="59" t="str">
        <f t="array" ref="C6">iferror(iNDEX('Svi studenti'!$G$2:$G1000,MATCH(A6, 'Svi studenti'!$B$2:$B1000, 0)),"---")</f>
        <v>3и1а</v>
      </c>
      <c r="D6" s="1">
        <v>1.5</v>
      </c>
      <c r="E6" s="1">
        <v>5.0</v>
      </c>
      <c r="F6" s="1">
        <v>2.0</v>
      </c>
      <c r="G6" s="1">
        <v>1.0</v>
      </c>
      <c r="H6" s="1">
        <v>1.0</v>
      </c>
      <c r="I6" s="33">
        <v>1.5</v>
      </c>
      <c r="J6" s="1">
        <v>2.0</v>
      </c>
      <c r="K6" s="1">
        <v>1.0</v>
      </c>
      <c r="L6" s="33">
        <v>0.0</v>
      </c>
      <c r="M6" s="1">
        <v>2.0</v>
      </c>
      <c r="N6" s="1">
        <v>0.0</v>
      </c>
      <c r="O6" s="33">
        <v>1.0</v>
      </c>
      <c r="P6" s="1">
        <v>2.0</v>
      </c>
      <c r="Q6" s="1">
        <v>1.0</v>
      </c>
      <c r="R6" s="1">
        <v>1.0</v>
      </c>
      <c r="S6" s="33">
        <v>1.0</v>
      </c>
      <c r="T6" s="1">
        <v>1.0</v>
      </c>
      <c r="U6" s="1">
        <v>1.0</v>
      </c>
      <c r="V6" s="33">
        <v>2.0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33">
        <v>0.0</v>
      </c>
      <c r="AJ6" s="1">
        <v>0.0</v>
      </c>
      <c r="AK6" s="1">
        <v>0.0</v>
      </c>
      <c r="AL6" s="33">
        <v>0.0</v>
      </c>
      <c r="AM6" s="1">
        <f t="shared" si="1"/>
        <v>27</v>
      </c>
    </row>
    <row r="7">
      <c r="A7" s="21" t="s">
        <v>22</v>
      </c>
      <c r="B7" s="9" t="str">
        <f t="array" ref="B7">iferror(iNDEX('Svi studenti'!$C$2:$C1000,MATCH(A7, 'Svi studenti'!$B$2:$B1000, 0)),"---")</f>
        <v>Грбовић, Теодора</v>
      </c>
      <c r="C7" s="59" t="str">
        <f t="array" ref="C7">iferror(iNDEX('Svi studenti'!$G$2:$G1000,MATCH(A7, 'Svi studenti'!$B$2:$B1000, 0)),"---")</f>
        <v>3и1а</v>
      </c>
      <c r="D7" s="1">
        <v>2.0</v>
      </c>
      <c r="E7" s="1">
        <v>6.0</v>
      </c>
      <c r="F7" s="1">
        <v>2.0</v>
      </c>
      <c r="G7" s="1">
        <v>1.0</v>
      </c>
      <c r="H7" s="1">
        <v>0.5</v>
      </c>
      <c r="I7" s="33">
        <v>1.5</v>
      </c>
      <c r="J7" s="1">
        <v>4.0</v>
      </c>
      <c r="K7" s="1">
        <v>2.0</v>
      </c>
      <c r="L7" s="33">
        <v>2.0</v>
      </c>
      <c r="M7" s="1">
        <v>2.0</v>
      </c>
      <c r="N7" s="1">
        <v>1.0</v>
      </c>
      <c r="O7" s="33">
        <v>1.0</v>
      </c>
      <c r="P7" s="1">
        <v>1.5</v>
      </c>
      <c r="Q7" s="1">
        <v>1.0</v>
      </c>
      <c r="R7" s="1">
        <v>1.0</v>
      </c>
      <c r="S7" s="33">
        <v>1.0</v>
      </c>
      <c r="T7" s="1">
        <v>1.0</v>
      </c>
      <c r="U7" s="1">
        <v>1.0</v>
      </c>
      <c r="V7" s="33">
        <v>1.0</v>
      </c>
      <c r="W7" s="1">
        <v>0.5</v>
      </c>
      <c r="X7" s="1">
        <v>0.0</v>
      </c>
      <c r="Y7" s="1">
        <v>0.5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1.0</v>
      </c>
      <c r="AH7" s="1">
        <v>0.0</v>
      </c>
      <c r="AI7" s="33">
        <v>0.0</v>
      </c>
      <c r="AJ7" s="1">
        <v>1.0</v>
      </c>
      <c r="AK7" s="1">
        <v>0.0</v>
      </c>
      <c r="AL7" s="33">
        <v>0.5</v>
      </c>
      <c r="AM7" s="1">
        <f t="shared" si="1"/>
        <v>36</v>
      </c>
    </row>
    <row r="8">
      <c r="A8" s="21" t="s">
        <v>80</v>
      </c>
      <c r="B8" s="9" t="str">
        <f t="array" ref="B8">iferror(iNDEX('Svi studenti'!$C$2:$C1000,MATCH(A8, 'Svi studenti'!$B$2:$B1000, 0)),"---")</f>
        <v>Стојадиновић, Немања</v>
      </c>
      <c r="C8" s="59" t="str">
        <f t="array" ref="C8">iferror(iNDEX('Svi studenti'!$G$2:$G1000,MATCH(A8, 'Svi studenti'!$B$2:$B1000, 0)),"---")</f>
        <v>3и1а</v>
      </c>
      <c r="D8" s="1">
        <v>1.5</v>
      </c>
      <c r="E8" s="1">
        <v>5.0</v>
      </c>
      <c r="F8" s="1">
        <v>0.5</v>
      </c>
      <c r="G8" s="1">
        <v>0.0</v>
      </c>
      <c r="H8" s="1">
        <v>0.0</v>
      </c>
      <c r="I8" s="33">
        <v>0.0</v>
      </c>
      <c r="J8" s="1">
        <v>4.0</v>
      </c>
      <c r="K8" s="1">
        <v>0.0</v>
      </c>
      <c r="L8" s="33">
        <v>0.0</v>
      </c>
      <c r="M8" s="1">
        <v>2.0</v>
      </c>
      <c r="N8" s="1">
        <v>1.0</v>
      </c>
      <c r="O8" s="33">
        <v>0.0</v>
      </c>
      <c r="P8" s="1">
        <v>1.0</v>
      </c>
      <c r="Q8" s="1">
        <v>0.0</v>
      </c>
      <c r="R8" s="1">
        <v>0.0</v>
      </c>
      <c r="S8" s="33">
        <v>0.0</v>
      </c>
      <c r="T8" s="1">
        <v>1.0</v>
      </c>
      <c r="U8" s="1">
        <v>1.0</v>
      </c>
      <c r="V8" s="33">
        <v>0.0</v>
      </c>
      <c r="W8" s="1">
        <v>0.0</v>
      </c>
      <c r="X8" s="1">
        <v>0.0</v>
      </c>
      <c r="Y8" s="1">
        <v>0.5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0.5</v>
      </c>
      <c r="AI8" s="33">
        <v>0.0</v>
      </c>
      <c r="AJ8" s="1">
        <v>0.0</v>
      </c>
      <c r="AK8" s="1">
        <v>0.0</v>
      </c>
      <c r="AL8" s="33">
        <v>0.0</v>
      </c>
      <c r="AM8" s="1">
        <f t="shared" si="1"/>
        <v>18</v>
      </c>
    </row>
    <row r="9">
      <c r="A9" s="21" t="s">
        <v>88</v>
      </c>
      <c r="B9" s="9" t="str">
        <f t="array" ref="B9">iferror(iNDEX('Svi studenti'!$C$2:$C1000,MATCH(A9, 'Svi studenti'!$B$2:$B1000, 0)),"---")</f>
        <v>Црномарковић, Ана</v>
      </c>
      <c r="C9" s="59" t="str">
        <f t="array" ref="C9">iferror(iNDEX('Svi studenti'!$G$2:$G1000,MATCH(A9, 'Svi studenti'!$B$2:$B1000, 0)),"---")</f>
        <v>3и1а</v>
      </c>
      <c r="D9" s="1">
        <v>2.0</v>
      </c>
      <c r="E9" s="1">
        <v>5.5</v>
      </c>
      <c r="F9" s="1">
        <v>2.0</v>
      </c>
      <c r="G9" s="1">
        <v>1.0</v>
      </c>
      <c r="H9" s="1">
        <v>1.0</v>
      </c>
      <c r="I9" s="33">
        <v>0.0</v>
      </c>
      <c r="J9" s="1">
        <v>2.0</v>
      </c>
      <c r="K9" s="1">
        <v>2.0</v>
      </c>
      <c r="L9" s="33">
        <v>0.0</v>
      </c>
      <c r="M9" s="1">
        <v>2.0</v>
      </c>
      <c r="N9" s="1">
        <v>1.0</v>
      </c>
      <c r="O9" s="33">
        <v>1.0</v>
      </c>
      <c r="P9" s="1">
        <v>2.0</v>
      </c>
      <c r="Q9" s="1">
        <v>1.0</v>
      </c>
      <c r="R9" s="1">
        <v>1.0</v>
      </c>
      <c r="S9" s="33">
        <v>1.0</v>
      </c>
      <c r="T9" s="1">
        <v>1.0</v>
      </c>
      <c r="U9" s="1">
        <v>1.0</v>
      </c>
      <c r="V9" s="33">
        <v>2.0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33">
        <v>0.0</v>
      </c>
      <c r="AJ9" s="1">
        <v>0.0</v>
      </c>
      <c r="AK9" s="1">
        <v>0.0</v>
      </c>
      <c r="AL9" s="33">
        <v>0.0</v>
      </c>
      <c r="AM9" s="1">
        <f t="shared" si="1"/>
        <v>28.5</v>
      </c>
    </row>
    <row r="10">
      <c r="A10" s="60" t="s">
        <v>49</v>
      </c>
      <c r="B10" s="9" t="str">
        <f t="array" ref="B10">iferror(iNDEX('Svi studenti'!$C$2:$C1000,MATCH(A10, 'Svi studenti'!$B$2:$B1000, 0)),"---")</f>
        <v>Манчић, Филип</v>
      </c>
      <c r="C10" s="61" t="str">
        <f t="array" ref="C10">iferror(iNDEX('Svi studenti'!$G$2:$G1000,MATCH(A10, 'Svi studenti'!$B$2:$B1000, 0)),"---")</f>
        <v>3и1б</v>
      </c>
      <c r="D10" s="1">
        <v>1.0</v>
      </c>
      <c r="E10" s="1">
        <v>3.0</v>
      </c>
      <c r="F10" s="1">
        <v>2.0</v>
      </c>
      <c r="G10" s="1">
        <v>0.0</v>
      </c>
      <c r="H10" s="1">
        <v>0.0</v>
      </c>
      <c r="I10" s="33">
        <v>0.0</v>
      </c>
      <c r="J10" s="1">
        <v>0.0</v>
      </c>
      <c r="K10" s="1">
        <v>0.0</v>
      </c>
      <c r="L10" s="33">
        <v>0.0</v>
      </c>
      <c r="M10" s="1">
        <v>0.0</v>
      </c>
      <c r="N10" s="1">
        <v>0.0</v>
      </c>
      <c r="O10" s="33">
        <v>0.0</v>
      </c>
      <c r="P10" s="1">
        <v>0.0</v>
      </c>
      <c r="Q10" s="1">
        <v>0.0</v>
      </c>
      <c r="R10" s="1">
        <v>0.0</v>
      </c>
      <c r="S10" s="33">
        <v>0.0</v>
      </c>
      <c r="T10" s="1">
        <v>0.0</v>
      </c>
      <c r="U10" s="1">
        <v>0.0</v>
      </c>
      <c r="V10" s="33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33">
        <v>0.0</v>
      </c>
      <c r="AJ10" s="1">
        <v>0.0</v>
      </c>
      <c r="AK10" s="1">
        <v>0.0</v>
      </c>
      <c r="AL10" s="33">
        <v>0.0</v>
      </c>
      <c r="AM10" s="1">
        <f t="shared" si="1"/>
        <v>6</v>
      </c>
    </row>
    <row r="11">
      <c r="A11" s="21" t="s">
        <v>40</v>
      </c>
      <c r="B11" s="9" t="str">
        <f t="array" ref="B11">iferror(iNDEX('Svi studenti'!$C$2:$C1000,MATCH(A11, 'Svi studenti'!$B$2:$B1000, 0)),"---")</f>
        <v>Јовановић, Ана</v>
      </c>
      <c r="C11" s="61" t="str">
        <f t="array" ref="C11">iferror(iNDEX('Svi studenti'!$G$2:$G1000,MATCH(A11, 'Svi studenti'!$B$2:$B1000, 0)),"---")</f>
        <v>3и1б</v>
      </c>
      <c r="D11" s="1">
        <v>1.5</v>
      </c>
      <c r="E11" s="1">
        <v>3.0</v>
      </c>
      <c r="F11" s="1">
        <v>0.0</v>
      </c>
      <c r="G11" s="1">
        <v>0.0</v>
      </c>
      <c r="H11" s="1">
        <v>0.0</v>
      </c>
      <c r="I11" s="33">
        <v>0.0</v>
      </c>
      <c r="J11" s="1">
        <v>0.0</v>
      </c>
      <c r="K11" s="1">
        <v>0.0</v>
      </c>
      <c r="L11" s="33">
        <v>0.0</v>
      </c>
      <c r="M11" s="1">
        <v>0.0</v>
      </c>
      <c r="N11" s="1">
        <v>0.0</v>
      </c>
      <c r="O11" s="33">
        <v>0.0</v>
      </c>
      <c r="P11" s="1">
        <v>0.0</v>
      </c>
      <c r="Q11" s="1">
        <v>0.0</v>
      </c>
      <c r="R11" s="1">
        <v>0.0</v>
      </c>
      <c r="S11" s="33">
        <v>0.0</v>
      </c>
      <c r="T11" s="1">
        <v>1.0</v>
      </c>
      <c r="U11" s="1">
        <v>0.0</v>
      </c>
      <c r="V11" s="33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33">
        <v>0.0</v>
      </c>
      <c r="AJ11" s="1">
        <v>0.0</v>
      </c>
      <c r="AK11" s="1">
        <v>0.0</v>
      </c>
      <c r="AL11" s="33">
        <v>0.0</v>
      </c>
      <c r="AM11" s="1">
        <f t="shared" si="1"/>
        <v>5.5</v>
      </c>
    </row>
    <row r="12">
      <c r="A12" s="60" t="s">
        <v>76</v>
      </c>
      <c r="B12" s="9" t="str">
        <f t="array" ref="B12">iferror(iNDEX('Svi studenti'!$C$2:$C1000,MATCH(A12, 'Svi studenti'!$B$2:$B1000, 0)),"---")</f>
        <v>Ранковић, Јован</v>
      </c>
      <c r="C12" s="61" t="str">
        <f t="array" ref="C12">iferror(iNDEX('Svi studenti'!$G$2:$G1000,MATCH(A12, 'Svi studenti'!$B$2:$B1000, 0)),"---")</f>
        <v>3и1б</v>
      </c>
      <c r="D12" s="1">
        <v>2.0</v>
      </c>
      <c r="E12" s="1">
        <v>6.0</v>
      </c>
      <c r="F12" s="1">
        <v>0.0</v>
      </c>
      <c r="G12" s="1">
        <v>0.0</v>
      </c>
      <c r="H12" s="1">
        <v>0.0</v>
      </c>
      <c r="I12" s="33">
        <v>0.0</v>
      </c>
      <c r="J12" s="1">
        <v>4.0</v>
      </c>
      <c r="K12" s="1">
        <v>0.0</v>
      </c>
      <c r="L12" s="33">
        <v>0.0</v>
      </c>
      <c r="M12" s="1">
        <v>2.0</v>
      </c>
      <c r="N12" s="1">
        <v>1.0</v>
      </c>
      <c r="O12" s="33">
        <v>0.0</v>
      </c>
      <c r="P12" s="1">
        <v>2.0</v>
      </c>
      <c r="Q12" s="1">
        <v>0.0</v>
      </c>
      <c r="R12" s="1">
        <v>0.0</v>
      </c>
      <c r="S12" s="33">
        <v>0.0</v>
      </c>
      <c r="T12" s="1">
        <v>1.0</v>
      </c>
      <c r="U12" s="1">
        <v>0.0</v>
      </c>
      <c r="V12" s="33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33">
        <v>0.0</v>
      </c>
      <c r="AJ12" s="1">
        <v>0.0</v>
      </c>
      <c r="AK12" s="1">
        <v>0.0</v>
      </c>
      <c r="AL12" s="33">
        <v>0.0</v>
      </c>
      <c r="AM12" s="1">
        <f t="shared" si="1"/>
        <v>18</v>
      </c>
    </row>
    <row r="13">
      <c r="A13" s="21" t="s">
        <v>41</v>
      </c>
      <c r="B13" s="9" t="str">
        <f t="array" ref="B13">iferror(iNDEX('Svi studenti'!$C$2:$C1000,MATCH(A13, 'Svi studenti'!$B$2:$B1000, 0)),"---")</f>
        <v>Јовановић, Ђорђе</v>
      </c>
      <c r="C13" s="61" t="str">
        <f t="array" ref="C13">iferror(iNDEX('Svi studenti'!$G$2:$G1000,MATCH(A13, 'Svi studenti'!$B$2:$B1000, 0)),"---")</f>
        <v>3и1б</v>
      </c>
      <c r="D13" s="1">
        <v>2.0</v>
      </c>
      <c r="E13" s="1">
        <v>6.0</v>
      </c>
      <c r="F13" s="1">
        <v>2.0</v>
      </c>
      <c r="G13" s="1">
        <v>0.0</v>
      </c>
      <c r="H13" s="1">
        <v>0.0</v>
      </c>
      <c r="I13" s="33">
        <v>0.0</v>
      </c>
      <c r="J13" s="1">
        <v>4.0</v>
      </c>
      <c r="K13" s="1">
        <v>0.0</v>
      </c>
      <c r="L13" s="33">
        <v>0.0</v>
      </c>
      <c r="M13" s="1">
        <v>2.0</v>
      </c>
      <c r="N13" s="1">
        <v>1.0</v>
      </c>
      <c r="O13" s="33">
        <v>0.0</v>
      </c>
      <c r="P13" s="1">
        <v>2.0</v>
      </c>
      <c r="Q13" s="1">
        <v>0.0</v>
      </c>
      <c r="R13" s="1">
        <v>0.0</v>
      </c>
      <c r="S13" s="33">
        <v>0.0</v>
      </c>
      <c r="T13" s="1">
        <v>1.0</v>
      </c>
      <c r="U13" s="1">
        <v>1.0</v>
      </c>
      <c r="V13" s="33">
        <v>2.0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33">
        <v>0.0</v>
      </c>
      <c r="AJ13" s="1">
        <v>0.0</v>
      </c>
      <c r="AK13" s="1">
        <v>0.0</v>
      </c>
      <c r="AL13" s="33">
        <v>0.0</v>
      </c>
      <c r="AM13" s="1">
        <f t="shared" si="1"/>
        <v>23</v>
      </c>
    </row>
    <row r="14">
      <c r="A14" s="21" t="s">
        <v>65</v>
      </c>
      <c r="B14" s="9" t="str">
        <f t="array" ref="B14">iferror(iNDEX('Svi studenti'!$C$2:$C1000,MATCH(A14, 'Svi studenti'!$B$2:$B1000, 0)),"---")</f>
        <v>Павловић, Душан</v>
      </c>
      <c r="C14" s="61" t="str">
        <f t="array" ref="C14">iferror(iNDEX('Svi studenti'!$G$2:$G1000,MATCH(A14, 'Svi studenti'!$B$2:$B1000, 0)),"---")</f>
        <v>3и1б</v>
      </c>
      <c r="D14" s="1">
        <v>2.0</v>
      </c>
      <c r="E14" s="1">
        <v>6.0</v>
      </c>
      <c r="F14" s="1">
        <v>2.0</v>
      </c>
      <c r="G14" s="1">
        <v>0.0</v>
      </c>
      <c r="H14" s="1">
        <v>0.0</v>
      </c>
      <c r="I14" s="33">
        <v>0.0</v>
      </c>
      <c r="J14" s="1">
        <v>4.0</v>
      </c>
      <c r="K14" s="1">
        <v>0.0</v>
      </c>
      <c r="L14" s="33">
        <v>0.0</v>
      </c>
      <c r="M14" s="1">
        <v>2.0</v>
      </c>
      <c r="N14" s="1">
        <v>1.0</v>
      </c>
      <c r="O14" s="33">
        <v>0.0</v>
      </c>
      <c r="P14" s="1">
        <v>2.0</v>
      </c>
      <c r="Q14" s="1">
        <v>0.0</v>
      </c>
      <c r="R14" s="1">
        <v>0.0</v>
      </c>
      <c r="S14" s="33">
        <v>0.0</v>
      </c>
      <c r="T14" s="1">
        <v>1.0</v>
      </c>
      <c r="U14" s="1">
        <v>1.0</v>
      </c>
      <c r="V14" s="33">
        <v>2.0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33">
        <v>0.0</v>
      </c>
      <c r="AJ14" s="1">
        <v>0.0</v>
      </c>
      <c r="AK14" s="1">
        <v>0.0</v>
      </c>
      <c r="AL14" s="33">
        <v>0.0</v>
      </c>
      <c r="AM14" s="1">
        <f t="shared" si="1"/>
        <v>23</v>
      </c>
    </row>
    <row r="15">
      <c r="A15" s="21" t="s">
        <v>51</v>
      </c>
      <c r="B15" s="9" t="str">
        <f t="array" ref="B15">iferror(iNDEX('Svi studenti'!$C$2:$C1000,MATCH(A15, 'Svi studenti'!$B$2:$B1000, 0)),"---")</f>
        <v>Марчетић, Катарина</v>
      </c>
      <c r="C15" s="61" t="str">
        <f t="array" ref="C15">iferror(iNDEX('Svi studenti'!$G$2:$G1000,MATCH(A15, 'Svi studenti'!$B$2:$B1000, 0)),"---")</f>
        <v>3и1б</v>
      </c>
      <c r="D15" s="1">
        <v>2.0</v>
      </c>
      <c r="E15" s="1">
        <v>6.0</v>
      </c>
      <c r="F15" s="1">
        <v>2.0</v>
      </c>
      <c r="G15" s="1">
        <v>0.0</v>
      </c>
      <c r="H15" s="1">
        <v>0.0</v>
      </c>
      <c r="I15" s="33">
        <v>0.0</v>
      </c>
      <c r="J15" s="1">
        <v>4.0</v>
      </c>
      <c r="K15" s="1">
        <v>0.0</v>
      </c>
      <c r="L15" s="33">
        <v>0.0</v>
      </c>
      <c r="M15" s="1">
        <v>2.0</v>
      </c>
      <c r="N15" s="1">
        <v>1.0</v>
      </c>
      <c r="O15" s="33">
        <v>0.0</v>
      </c>
      <c r="P15" s="1">
        <v>2.0</v>
      </c>
      <c r="Q15" s="1">
        <v>0.0</v>
      </c>
      <c r="R15" s="1">
        <v>0.0</v>
      </c>
      <c r="S15" s="33">
        <v>0.0</v>
      </c>
      <c r="T15" s="1">
        <v>1.0</v>
      </c>
      <c r="U15" s="1">
        <v>1.0</v>
      </c>
      <c r="V15" s="33">
        <v>2.0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33">
        <v>0.0</v>
      </c>
      <c r="AJ15" s="1">
        <v>0.0</v>
      </c>
      <c r="AK15" s="1">
        <v>0.0</v>
      </c>
      <c r="AL15" s="33">
        <v>0.0</v>
      </c>
      <c r="AM15" s="1">
        <f t="shared" si="1"/>
        <v>23</v>
      </c>
    </row>
    <row r="16">
      <c r="A16" s="21" t="s">
        <v>26</v>
      </c>
      <c r="B16" s="9" t="str">
        <f t="array" ref="B16">iferror(iNDEX('Svi studenti'!$C$2:$C1000,MATCH(A16, 'Svi studenti'!$B$2:$B1000, 0)),"---")</f>
        <v>Дивјак, Анастасија</v>
      </c>
      <c r="C16" s="61" t="str">
        <f t="array" ref="C16">iferror(iNDEX('Svi studenti'!$G$2:$G1000,MATCH(A16, 'Svi studenti'!$B$2:$B1000, 0)),"---")</f>
        <v>3и1б</v>
      </c>
      <c r="D16" s="1">
        <v>1.0</v>
      </c>
      <c r="E16" s="1">
        <v>6.0</v>
      </c>
      <c r="F16" s="1">
        <v>2.0</v>
      </c>
      <c r="G16" s="1">
        <v>0.0</v>
      </c>
      <c r="H16" s="1">
        <v>0.0</v>
      </c>
      <c r="I16" s="33">
        <v>0.0</v>
      </c>
      <c r="J16" s="1">
        <v>4.0</v>
      </c>
      <c r="K16" s="1">
        <v>0.0</v>
      </c>
      <c r="L16" s="33">
        <v>0.0</v>
      </c>
      <c r="M16" s="1">
        <v>2.0</v>
      </c>
      <c r="N16" s="1">
        <v>1.0</v>
      </c>
      <c r="O16" s="33">
        <v>0.0</v>
      </c>
      <c r="P16" s="1">
        <v>2.0</v>
      </c>
      <c r="Q16" s="1">
        <v>0.0</v>
      </c>
      <c r="R16" s="1">
        <v>0.0</v>
      </c>
      <c r="S16" s="33">
        <v>0.0</v>
      </c>
      <c r="T16" s="1">
        <v>1.0</v>
      </c>
      <c r="U16" s="1">
        <v>1.0</v>
      </c>
      <c r="V16" s="33">
        <v>2.0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33">
        <v>0.0</v>
      </c>
      <c r="AJ16" s="1">
        <v>0.0</v>
      </c>
      <c r="AK16" s="1">
        <v>0.0</v>
      </c>
      <c r="AL16" s="33">
        <v>0.0</v>
      </c>
      <c r="AM16" s="1">
        <f t="shared" si="1"/>
        <v>22</v>
      </c>
    </row>
    <row r="17">
      <c r="A17" s="21" t="s">
        <v>43</v>
      </c>
      <c r="B17" s="9" t="str">
        <f t="array" ref="B17">iferror(iNDEX('Svi studenti'!$C$2:$C1000,MATCH(A17, 'Svi studenti'!$B$2:$B1000, 0)),"---")</f>
        <v>Каракаш, Линда Анђела</v>
      </c>
      <c r="C17" s="61" t="str">
        <f t="array" ref="C17">iferror(iNDEX('Svi studenti'!$G$2:$G1000,MATCH(A17, 'Svi studenti'!$B$2:$B1000, 0)),"---")</f>
        <v>3и1б</v>
      </c>
      <c r="D17" s="1">
        <v>2.0</v>
      </c>
      <c r="E17" s="1">
        <v>6.0</v>
      </c>
      <c r="F17" s="1">
        <v>2.0</v>
      </c>
      <c r="G17" s="1">
        <v>1.0</v>
      </c>
      <c r="H17" s="1">
        <v>1.0</v>
      </c>
      <c r="I17" s="33">
        <v>1.0</v>
      </c>
      <c r="J17" s="1">
        <v>4.0</v>
      </c>
      <c r="K17" s="1">
        <v>1.0</v>
      </c>
      <c r="L17" s="33">
        <v>1.0</v>
      </c>
      <c r="M17" s="1">
        <v>0.0</v>
      </c>
      <c r="N17" s="1">
        <v>0.0</v>
      </c>
      <c r="O17" s="33">
        <v>0.0</v>
      </c>
      <c r="P17" s="1">
        <v>0.0</v>
      </c>
      <c r="Q17" s="1">
        <v>0.0</v>
      </c>
      <c r="R17" s="1">
        <v>0.0</v>
      </c>
      <c r="S17" s="33">
        <v>0.0</v>
      </c>
      <c r="T17" s="1">
        <v>1.0</v>
      </c>
      <c r="U17" s="1">
        <v>1.0</v>
      </c>
      <c r="V17" s="33">
        <v>2.0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33">
        <v>0.0</v>
      </c>
      <c r="AJ17" s="1">
        <v>0.0</v>
      </c>
      <c r="AK17" s="1">
        <v>0.0</v>
      </c>
      <c r="AL17" s="33">
        <v>0.0</v>
      </c>
      <c r="AM17" s="1">
        <f t="shared" si="1"/>
        <v>23</v>
      </c>
    </row>
    <row r="18">
      <c r="A18" s="21" t="s">
        <v>61</v>
      </c>
      <c r="B18" s="9" t="str">
        <f t="array" ref="B18">iferror(iNDEX('Svi studenti'!$C$2:$C1000,MATCH(A18, 'Svi studenti'!$B$2:$B1000, 0)),"---")</f>
        <v>Ненић, Јана</v>
      </c>
      <c r="C18" s="61" t="str">
        <f t="array" ref="C18">iferror(iNDEX('Svi studenti'!$G$2:$G1000,MATCH(A18, 'Svi studenti'!$B$2:$B1000, 0)),"---")</f>
        <v>3и1б</v>
      </c>
      <c r="D18" s="1">
        <v>2.0</v>
      </c>
      <c r="E18" s="1">
        <v>6.0</v>
      </c>
      <c r="F18" s="1">
        <v>2.0</v>
      </c>
      <c r="G18" s="1">
        <v>0.0</v>
      </c>
      <c r="H18" s="1">
        <v>0.0</v>
      </c>
      <c r="I18" s="33">
        <v>0.0</v>
      </c>
      <c r="J18" s="1">
        <v>4.0</v>
      </c>
      <c r="K18" s="1">
        <v>0.0</v>
      </c>
      <c r="L18" s="33">
        <v>0.0</v>
      </c>
      <c r="M18" s="1">
        <v>2.0</v>
      </c>
      <c r="N18" s="1">
        <v>1.0</v>
      </c>
      <c r="O18" s="33">
        <v>0.0</v>
      </c>
      <c r="P18" s="1">
        <v>2.0</v>
      </c>
      <c r="Q18" s="1">
        <v>0.0</v>
      </c>
      <c r="R18" s="1">
        <v>0.0</v>
      </c>
      <c r="S18" s="33">
        <v>0.0</v>
      </c>
      <c r="T18" s="1">
        <v>1.0</v>
      </c>
      <c r="U18" s="1">
        <v>1.0</v>
      </c>
      <c r="V18" s="33">
        <v>2.0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33">
        <v>0.0</v>
      </c>
      <c r="AJ18" s="1">
        <v>0.0</v>
      </c>
      <c r="AK18" s="1">
        <v>0.0</v>
      </c>
      <c r="AL18" s="33">
        <v>0.0</v>
      </c>
      <c r="AM18" s="1">
        <f t="shared" si="1"/>
        <v>23</v>
      </c>
    </row>
    <row r="19">
      <c r="A19" s="21" t="s">
        <v>171</v>
      </c>
      <c r="B19" s="9" t="str">
        <f t="array" ref="B19">iferror(iNDEX('Svi studenti'!$C$2:$C1000,MATCH(A19, 'Svi studenti'!$B$2:$B1000, 0)),"---")</f>
        <v>Стојановић, Игор</v>
      </c>
      <c r="C19" s="61" t="str">
        <f t="array" ref="C19">iferror(iNDEX('Svi studenti'!$G$2:$G1000,MATCH(A19, 'Svi studenti'!$B$2:$B1000, 0)),"---")</f>
        <v>3и2а</v>
      </c>
      <c r="D19" s="1">
        <v>2.0</v>
      </c>
      <c r="E19" s="1">
        <v>6.0</v>
      </c>
      <c r="F19" s="1">
        <v>2.0</v>
      </c>
      <c r="G19" s="1">
        <v>0.0</v>
      </c>
      <c r="H19" s="1">
        <v>0.0</v>
      </c>
      <c r="I19" s="33">
        <v>0.0</v>
      </c>
      <c r="J19" s="1">
        <v>4.0</v>
      </c>
      <c r="K19" s="1">
        <v>0.0</v>
      </c>
      <c r="L19" s="33">
        <v>0.0</v>
      </c>
      <c r="M19" s="1">
        <v>2.0</v>
      </c>
      <c r="N19" s="1">
        <v>1.0</v>
      </c>
      <c r="O19" s="33">
        <v>0.0</v>
      </c>
      <c r="P19" s="1">
        <v>2.0</v>
      </c>
      <c r="Q19" s="1">
        <v>0.0</v>
      </c>
      <c r="R19" s="1">
        <v>0.0</v>
      </c>
      <c r="S19" s="33">
        <v>0.0</v>
      </c>
      <c r="T19" s="1">
        <v>1.0</v>
      </c>
      <c r="U19" s="1">
        <v>1.0</v>
      </c>
      <c r="V19" s="33">
        <v>2.0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33">
        <v>0.0</v>
      </c>
      <c r="AJ19" s="1">
        <v>0.0</v>
      </c>
      <c r="AK19" s="1">
        <v>0.0</v>
      </c>
      <c r="AL19" s="33">
        <v>0.0</v>
      </c>
      <c r="AM19" s="1">
        <f t="shared" si="1"/>
        <v>23</v>
      </c>
    </row>
    <row r="20">
      <c r="A20" s="21" t="s">
        <v>96</v>
      </c>
      <c r="B20" s="9" t="str">
        <f t="array" ref="B20">iferror(iNDEX('Svi studenti'!$C$2:$C1000,MATCH(A20, 'Svi studenti'!$B$2:$B1000, 0)),"---")</f>
        <v>Бекчић, Драган</v>
      </c>
      <c r="C20" s="61" t="str">
        <f t="array" ref="C20">iferror(iNDEX('Svi studenti'!$G$2:$G1000,MATCH(A20, 'Svi studenti'!$B$2:$B1000, 0)),"---")</f>
        <v>3и2а</v>
      </c>
      <c r="D20" s="1">
        <v>1.0</v>
      </c>
      <c r="E20" s="1">
        <v>3.0</v>
      </c>
      <c r="F20" s="1">
        <v>0.0</v>
      </c>
      <c r="G20" s="1">
        <v>0.0</v>
      </c>
      <c r="H20" s="1">
        <v>0.0</v>
      </c>
      <c r="I20" s="33">
        <v>0.0</v>
      </c>
      <c r="J20" s="1">
        <v>2.0</v>
      </c>
      <c r="K20" s="1">
        <v>0.0</v>
      </c>
      <c r="L20" s="33">
        <v>0.0</v>
      </c>
      <c r="M20" s="1">
        <v>0.5</v>
      </c>
      <c r="N20" s="1">
        <v>0.0</v>
      </c>
      <c r="O20" s="33">
        <v>0.0</v>
      </c>
      <c r="P20" s="1">
        <v>2.0</v>
      </c>
      <c r="Q20" s="1">
        <v>0.0</v>
      </c>
      <c r="R20" s="1">
        <v>0.0</v>
      </c>
      <c r="S20" s="33">
        <v>0.0</v>
      </c>
      <c r="T20" s="1">
        <v>1.0</v>
      </c>
      <c r="U20" s="1">
        <v>0.0</v>
      </c>
      <c r="V20" s="33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33">
        <v>0.0</v>
      </c>
      <c r="AJ20" s="1">
        <v>0.0</v>
      </c>
      <c r="AK20" s="1">
        <v>0.0</v>
      </c>
      <c r="AL20" s="33">
        <v>0.0</v>
      </c>
      <c r="AM20" s="1">
        <f t="shared" si="1"/>
        <v>9.5</v>
      </c>
    </row>
    <row r="21">
      <c r="A21" s="21" t="s">
        <v>160</v>
      </c>
      <c r="B21" s="9" t="str">
        <f t="array" ref="B21">iferror(iNDEX('Svi studenti'!$C$2:$C1000,MATCH(A21, 'Svi studenti'!$B$2:$B1000, 0)),"---")</f>
        <v>Рамадани, Тарик</v>
      </c>
      <c r="C21" s="61" t="str">
        <f t="array" ref="C21">iferror(iNDEX('Svi studenti'!$G$2:$G1000,MATCH(A21, 'Svi studenti'!$B$2:$B1000, 0)),"---")</f>
        <v>3и2а</v>
      </c>
      <c r="D21" s="1">
        <v>2.0</v>
      </c>
      <c r="E21" s="1">
        <v>6.0</v>
      </c>
      <c r="F21" s="1">
        <v>0.0</v>
      </c>
      <c r="G21" s="1">
        <v>0.0</v>
      </c>
      <c r="H21" s="1">
        <v>0.0</v>
      </c>
      <c r="I21" s="33">
        <v>0.0</v>
      </c>
      <c r="J21" s="1">
        <v>2.0</v>
      </c>
      <c r="K21" s="1">
        <v>0.0</v>
      </c>
      <c r="L21" s="33">
        <v>0.0</v>
      </c>
      <c r="M21" s="1">
        <v>2.0</v>
      </c>
      <c r="N21" s="1">
        <v>1.0</v>
      </c>
      <c r="O21" s="33">
        <v>0.0</v>
      </c>
      <c r="P21" s="1">
        <v>2.0</v>
      </c>
      <c r="Q21" s="1">
        <v>0.0</v>
      </c>
      <c r="R21" s="1">
        <v>0.0</v>
      </c>
      <c r="S21" s="33">
        <v>0.0</v>
      </c>
      <c r="T21" s="1">
        <v>1.0</v>
      </c>
      <c r="U21" s="1">
        <v>0.0</v>
      </c>
      <c r="V21" s="33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33">
        <v>0.0</v>
      </c>
      <c r="AJ21" s="1">
        <v>0.0</v>
      </c>
      <c r="AK21" s="1">
        <v>0.0</v>
      </c>
      <c r="AL21" s="33">
        <v>0.0</v>
      </c>
      <c r="AM21" s="1">
        <f t="shared" si="1"/>
        <v>16</v>
      </c>
    </row>
    <row r="22">
      <c r="A22" s="21" t="s">
        <v>126</v>
      </c>
      <c r="B22" s="9" t="str">
        <f t="array" ref="B22">iferror(iNDEX('Svi studenti'!$C$2:$C1000,MATCH(A22, 'Svi studenti'!$B$2:$B1000, 0)),"---")</f>
        <v>Костић, Филип</v>
      </c>
      <c r="C22" s="61" t="str">
        <f t="array" ref="C22">iferror(iNDEX('Svi studenti'!$G$2:$G1000,MATCH(A22, 'Svi studenti'!$B$2:$B1000, 0)),"---")</f>
        <v>3и2а</v>
      </c>
      <c r="D22" s="1">
        <v>2.0</v>
      </c>
      <c r="E22" s="1">
        <v>6.0</v>
      </c>
      <c r="F22" s="1">
        <v>2.0</v>
      </c>
      <c r="G22" s="1">
        <v>0.0</v>
      </c>
      <c r="H22" s="1">
        <v>0.0</v>
      </c>
      <c r="I22" s="33">
        <v>0.0</v>
      </c>
      <c r="J22" s="1">
        <v>4.0</v>
      </c>
      <c r="K22" s="1">
        <v>0.0</v>
      </c>
      <c r="L22" s="33">
        <v>0.0</v>
      </c>
      <c r="M22" s="1">
        <v>2.0</v>
      </c>
      <c r="N22" s="1">
        <v>1.0</v>
      </c>
      <c r="O22" s="33">
        <v>0.0</v>
      </c>
      <c r="P22" s="1">
        <v>2.0</v>
      </c>
      <c r="Q22" s="1">
        <v>0.0</v>
      </c>
      <c r="R22" s="1">
        <v>0.0</v>
      </c>
      <c r="S22" s="33">
        <v>0.0</v>
      </c>
      <c r="T22" s="1">
        <v>1.0</v>
      </c>
      <c r="U22" s="1">
        <v>1.0</v>
      </c>
      <c r="V22" s="33">
        <v>2.0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33">
        <v>0.0</v>
      </c>
      <c r="AJ22" s="1">
        <v>0.0</v>
      </c>
      <c r="AK22" s="1">
        <v>0.0</v>
      </c>
      <c r="AL22" s="33">
        <v>0.0</v>
      </c>
      <c r="AM22" s="1">
        <f t="shared" si="1"/>
        <v>23</v>
      </c>
    </row>
    <row r="23">
      <c r="A23" s="21" t="s">
        <v>103</v>
      </c>
      <c r="B23" s="9" t="str">
        <f t="array" ref="B23">iferror(iNDEX('Svi studenti'!$C$2:$C1000,MATCH(A23, 'Svi studenti'!$B$2:$B1000, 0)),"---")</f>
        <v>Вучељић, Марко</v>
      </c>
      <c r="C23" s="61" t="str">
        <f t="array" ref="C23">iferror(iNDEX('Svi studenti'!$G$2:$G1000,MATCH(A23, 'Svi studenti'!$B$2:$B1000, 0)),"---")</f>
        <v>3и2а</v>
      </c>
      <c r="D23" s="1">
        <v>2.0</v>
      </c>
      <c r="E23" s="1">
        <v>6.0</v>
      </c>
      <c r="F23" s="1">
        <v>2.0</v>
      </c>
      <c r="G23" s="1">
        <v>1.0</v>
      </c>
      <c r="H23" s="1">
        <v>1.0</v>
      </c>
      <c r="I23" s="33">
        <v>2.0</v>
      </c>
      <c r="J23" s="1">
        <v>4.0</v>
      </c>
      <c r="K23" s="1">
        <v>2.0</v>
      </c>
      <c r="L23" s="33">
        <v>2.0</v>
      </c>
      <c r="M23" s="1">
        <v>2.0</v>
      </c>
      <c r="N23" s="1">
        <v>1.0</v>
      </c>
      <c r="O23" s="33">
        <v>1.0</v>
      </c>
      <c r="P23" s="1">
        <v>2.0</v>
      </c>
      <c r="Q23" s="1">
        <v>1.0</v>
      </c>
      <c r="R23" s="1">
        <v>1.0</v>
      </c>
      <c r="S23" s="33">
        <v>1.0</v>
      </c>
      <c r="T23" s="1">
        <v>1.0</v>
      </c>
      <c r="U23" s="1">
        <v>1.0</v>
      </c>
      <c r="V23" s="33">
        <v>2.0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33">
        <v>0.0</v>
      </c>
      <c r="AJ23" s="1">
        <v>0.0</v>
      </c>
      <c r="AK23" s="1">
        <v>0.0</v>
      </c>
      <c r="AL23" s="33">
        <v>0.0</v>
      </c>
      <c r="AM23" s="1">
        <f t="shared" si="1"/>
        <v>35</v>
      </c>
    </row>
    <row r="24">
      <c r="A24" s="21" t="s">
        <v>145</v>
      </c>
      <c r="B24" s="9" t="str">
        <f t="array" ref="B24">iferror(iNDEX('Svi studenti'!$C$2:$C1000,MATCH(A24, 'Svi studenti'!$B$2:$B1000, 0)),"---")</f>
        <v>Николић, Никола</v>
      </c>
      <c r="C24" s="61" t="str">
        <f t="array" ref="C24">iferror(iNDEX('Svi studenti'!$G$2:$G1000,MATCH(A24, 'Svi studenti'!$B$2:$B1000, 0)),"---")</f>
        <v>3и2а</v>
      </c>
      <c r="D24" s="1">
        <v>2.0</v>
      </c>
      <c r="E24" s="1">
        <v>6.0</v>
      </c>
      <c r="F24" s="1">
        <v>2.0</v>
      </c>
      <c r="G24" s="1">
        <v>0.0</v>
      </c>
      <c r="H24" s="1">
        <v>0.0</v>
      </c>
      <c r="I24" s="33">
        <v>0.0</v>
      </c>
      <c r="J24" s="1">
        <v>4.0</v>
      </c>
      <c r="K24" s="1">
        <v>0.0</v>
      </c>
      <c r="L24" s="33">
        <v>0.0</v>
      </c>
      <c r="M24" s="1">
        <v>2.0</v>
      </c>
      <c r="N24" s="1">
        <v>1.0</v>
      </c>
      <c r="O24" s="33">
        <v>0.0</v>
      </c>
      <c r="P24" s="1">
        <v>2.0</v>
      </c>
      <c r="Q24" s="1">
        <v>0.0</v>
      </c>
      <c r="R24" s="1">
        <v>0.0</v>
      </c>
      <c r="S24" s="33">
        <v>0.0</v>
      </c>
      <c r="T24" s="1">
        <v>1.0</v>
      </c>
      <c r="U24" s="1">
        <v>1.0</v>
      </c>
      <c r="V24" s="33">
        <v>2.0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33">
        <v>0.0</v>
      </c>
      <c r="AJ24" s="1">
        <v>0.0</v>
      </c>
      <c r="AK24" s="1">
        <v>0.0</v>
      </c>
      <c r="AL24" s="33">
        <v>0.0</v>
      </c>
      <c r="AM24" s="1">
        <f t="shared" si="1"/>
        <v>23</v>
      </c>
    </row>
    <row r="25">
      <c r="A25" s="21" t="s">
        <v>179</v>
      </c>
      <c r="B25" s="9" t="str">
        <f t="array" ref="B25">iferror(iNDEX('Svi studenti'!$C$2:$C1000,MATCH(A25, 'Svi studenti'!$B$2:$B1000, 0)),"---")</f>
        <v>Џодић, Милош</v>
      </c>
      <c r="C25" s="61" t="str">
        <f t="array" ref="C25">iferror(iNDEX('Svi studenti'!$G$2:$G1000,MATCH(A25, 'Svi studenti'!$B$2:$B1000, 0)),"---")</f>
        <v>3и2а</v>
      </c>
      <c r="D25" s="1">
        <v>2.0</v>
      </c>
      <c r="E25" s="1">
        <v>6.0</v>
      </c>
      <c r="F25" s="1">
        <v>2.0</v>
      </c>
      <c r="G25" s="1">
        <v>1.0</v>
      </c>
      <c r="H25" s="1">
        <v>1.0</v>
      </c>
      <c r="I25" s="33">
        <v>2.0</v>
      </c>
      <c r="J25" s="1">
        <v>4.0</v>
      </c>
      <c r="K25" s="1">
        <v>2.0</v>
      </c>
      <c r="L25" s="33">
        <v>2.0</v>
      </c>
      <c r="M25" s="1">
        <v>2.0</v>
      </c>
      <c r="N25" s="1">
        <v>1.0</v>
      </c>
      <c r="O25" s="33">
        <v>1.0</v>
      </c>
      <c r="P25" s="1">
        <v>2.0</v>
      </c>
      <c r="Q25" s="1">
        <v>1.0</v>
      </c>
      <c r="R25" s="1">
        <v>1.0</v>
      </c>
      <c r="S25" s="33">
        <v>1.0</v>
      </c>
      <c r="T25" s="1">
        <v>1.0</v>
      </c>
      <c r="U25" s="1">
        <v>1.0</v>
      </c>
      <c r="V25" s="33">
        <v>2.0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33">
        <v>0.0</v>
      </c>
      <c r="AJ25" s="1">
        <v>0.0</v>
      </c>
      <c r="AK25" s="1">
        <v>0.0</v>
      </c>
      <c r="AL25" s="33">
        <v>0.0</v>
      </c>
      <c r="AM25" s="1">
        <f t="shared" si="1"/>
        <v>35</v>
      </c>
    </row>
    <row r="26">
      <c r="A26" s="21" t="s">
        <v>133</v>
      </c>
      <c r="B26" s="9" t="str">
        <f t="array" ref="B26">iferror(iNDEX('Svi studenti'!$C$2:$C1000,MATCH(A26, 'Svi studenti'!$B$2:$B1000, 0)),"---")</f>
        <v>Марковић, Михаило</v>
      </c>
      <c r="C26" s="61" t="str">
        <f t="array" ref="C26">iferror(iNDEX('Svi studenti'!$G$2:$G1000,MATCH(A26, 'Svi studenti'!$B$2:$B1000, 0)),"---")</f>
        <v>3и2а</v>
      </c>
      <c r="D26" s="1">
        <v>2.0</v>
      </c>
      <c r="E26" s="1">
        <v>6.0</v>
      </c>
      <c r="F26" s="1">
        <v>2.0</v>
      </c>
      <c r="G26" s="1">
        <v>1.0</v>
      </c>
      <c r="H26" s="1">
        <v>1.0</v>
      </c>
      <c r="I26" s="33">
        <v>2.0</v>
      </c>
      <c r="J26" s="1">
        <v>4.0</v>
      </c>
      <c r="K26" s="1">
        <v>2.0</v>
      </c>
      <c r="L26" s="33">
        <v>2.0</v>
      </c>
      <c r="M26" s="1">
        <v>2.0</v>
      </c>
      <c r="N26" s="1">
        <v>1.0</v>
      </c>
      <c r="O26" s="33">
        <v>1.0</v>
      </c>
      <c r="P26" s="1">
        <v>2.0</v>
      </c>
      <c r="Q26" s="1">
        <v>1.0</v>
      </c>
      <c r="R26" s="1">
        <v>1.0</v>
      </c>
      <c r="S26" s="33">
        <v>1.0</v>
      </c>
      <c r="T26" s="1">
        <v>1.0</v>
      </c>
      <c r="U26" s="1">
        <v>1.0</v>
      </c>
      <c r="V26" s="33">
        <v>2.0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33">
        <v>0.0</v>
      </c>
      <c r="AJ26" s="1">
        <v>0.0</v>
      </c>
      <c r="AK26" s="1">
        <v>0.0</v>
      </c>
      <c r="AL26" s="33">
        <v>0.0</v>
      </c>
      <c r="AM26" s="1">
        <f t="shared" si="1"/>
        <v>35</v>
      </c>
    </row>
    <row r="27">
      <c r="A27" s="21" t="s">
        <v>129</v>
      </c>
      <c r="B27" s="9" t="str">
        <f t="array" ref="B27">iferror(iNDEX('Svi studenti'!$C$2:$C1000,MATCH(A27, 'Svi studenti'!$B$2:$B1000, 0)),"---")</f>
        <v>Маринковић, Огњен</v>
      </c>
      <c r="C27" s="61" t="str">
        <f t="array" ref="C27">iferror(iNDEX('Svi studenti'!$G$2:$G1000,MATCH(A27, 'Svi studenti'!$B$2:$B1000, 0)),"---")</f>
        <v>3и2а</v>
      </c>
      <c r="D27" s="1">
        <v>2.0</v>
      </c>
      <c r="E27" s="1">
        <v>6.0</v>
      </c>
      <c r="F27" s="1">
        <v>0.0</v>
      </c>
      <c r="G27" s="1">
        <v>0.0</v>
      </c>
      <c r="H27" s="1">
        <v>0.0</v>
      </c>
      <c r="I27" s="33">
        <v>0.0</v>
      </c>
      <c r="J27" s="1">
        <v>4.0</v>
      </c>
      <c r="K27" s="1">
        <v>0.0</v>
      </c>
      <c r="L27" s="33">
        <v>0.0</v>
      </c>
      <c r="M27" s="1">
        <v>2.0</v>
      </c>
      <c r="N27" s="1">
        <v>1.0</v>
      </c>
      <c r="O27" s="33">
        <v>0.0</v>
      </c>
      <c r="P27" s="1">
        <v>2.0</v>
      </c>
      <c r="Q27" s="1">
        <v>0.0</v>
      </c>
      <c r="R27" s="1">
        <v>0.0</v>
      </c>
      <c r="S27" s="33">
        <v>0.0</v>
      </c>
      <c r="T27" s="1">
        <v>1.0</v>
      </c>
      <c r="U27" s="1">
        <v>0.0</v>
      </c>
      <c r="V27" s="33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33">
        <v>0.0</v>
      </c>
      <c r="AJ27" s="1">
        <v>0.0</v>
      </c>
      <c r="AK27" s="1">
        <v>0.0</v>
      </c>
      <c r="AL27" s="33">
        <v>0.0</v>
      </c>
      <c r="AM27" s="1">
        <f t="shared" si="1"/>
        <v>18</v>
      </c>
    </row>
    <row r="28">
      <c r="A28" s="21" t="s">
        <v>165</v>
      </c>
      <c r="B28" s="9" t="str">
        <f t="array" ref="B28">iferror(iNDEX('Svi studenti'!$C$2:$C1000,MATCH(A28, 'Svi studenti'!$B$2:$B1000, 0)),"---")</f>
        <v>Степановић, Страхиња</v>
      </c>
      <c r="C28" s="61" t="str">
        <f t="array" ref="C28">iferror(iNDEX('Svi studenti'!$G$2:$G1000,MATCH(A28, 'Svi studenti'!$B$2:$B1000, 0)),"---")</f>
        <v>3и2а</v>
      </c>
      <c r="D28" s="1">
        <v>1.0</v>
      </c>
      <c r="E28" s="1">
        <v>6.0</v>
      </c>
      <c r="F28" s="1">
        <v>2.0</v>
      </c>
      <c r="G28" s="1">
        <v>0.0</v>
      </c>
      <c r="H28" s="1">
        <v>0.0</v>
      </c>
      <c r="I28" s="33">
        <v>0.0</v>
      </c>
      <c r="J28" s="1">
        <v>4.0</v>
      </c>
      <c r="K28" s="1">
        <v>0.0</v>
      </c>
      <c r="L28" s="33">
        <v>0.0</v>
      </c>
      <c r="M28" s="1">
        <v>2.0</v>
      </c>
      <c r="N28" s="1">
        <v>1.0</v>
      </c>
      <c r="O28" s="33">
        <v>0.0</v>
      </c>
      <c r="P28" s="1">
        <v>2.0</v>
      </c>
      <c r="Q28" s="1">
        <v>0.0</v>
      </c>
      <c r="R28" s="1">
        <v>0.0</v>
      </c>
      <c r="S28" s="33">
        <v>0.0</v>
      </c>
      <c r="T28" s="1">
        <v>1.0</v>
      </c>
      <c r="U28" s="1">
        <v>1.0</v>
      </c>
      <c r="V28" s="33">
        <v>2.0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33">
        <v>0.0</v>
      </c>
      <c r="AJ28" s="1">
        <v>0.0</v>
      </c>
      <c r="AK28" s="1">
        <v>0.0</v>
      </c>
      <c r="AL28" s="33">
        <v>0.0</v>
      </c>
      <c r="AM28" s="1">
        <f t="shared" si="1"/>
        <v>22</v>
      </c>
    </row>
    <row r="29">
      <c r="A29" s="60" t="s">
        <v>128</v>
      </c>
      <c r="B29" s="9" t="str">
        <f t="array" ref="B29">iferror(iNDEX('Svi studenti'!$C$2:$C1000,MATCH(A29, 'Svi studenti'!$B$2:$B1000, 0)),"---")</f>
        <v>Мандић, Анастасија</v>
      </c>
      <c r="C29" s="62" t="str">
        <f t="array" ref="C29">iferror(iNDEX('Svi studenti'!$G$2:$G1000,MATCH(A29, 'Svi studenti'!$B$2:$B1000, 0)),"---")</f>
        <v>3и2б</v>
      </c>
      <c r="D29" s="1">
        <v>2.0</v>
      </c>
      <c r="E29" s="1">
        <v>6.0</v>
      </c>
      <c r="F29" s="1">
        <v>2.0</v>
      </c>
      <c r="G29" s="1">
        <v>1.0</v>
      </c>
      <c r="H29" s="1">
        <v>1.0</v>
      </c>
      <c r="I29" s="33">
        <v>1.0</v>
      </c>
      <c r="J29" s="1">
        <v>4.0</v>
      </c>
      <c r="K29" s="1">
        <v>2.0</v>
      </c>
      <c r="L29" s="33">
        <v>0.0</v>
      </c>
      <c r="M29" s="1">
        <v>2.0</v>
      </c>
      <c r="N29" s="1">
        <v>1.0</v>
      </c>
      <c r="O29" s="33">
        <v>1.0</v>
      </c>
      <c r="P29" s="1">
        <v>2.0</v>
      </c>
      <c r="Q29" s="1">
        <v>1.0</v>
      </c>
      <c r="R29" s="1">
        <v>1.0</v>
      </c>
      <c r="S29" s="33">
        <v>1.0</v>
      </c>
      <c r="T29" s="1">
        <v>1.0</v>
      </c>
      <c r="U29" s="1">
        <v>1.0</v>
      </c>
      <c r="V29" s="33">
        <v>2.0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33">
        <v>3.0</v>
      </c>
      <c r="AJ29" s="1">
        <v>1.0</v>
      </c>
      <c r="AK29" s="1">
        <v>0.0</v>
      </c>
      <c r="AL29" s="33">
        <v>2.0</v>
      </c>
      <c r="AM29" s="1">
        <f t="shared" si="1"/>
        <v>38</v>
      </c>
    </row>
    <row r="30">
      <c r="A30" s="21" t="s">
        <v>166</v>
      </c>
      <c r="B30" s="9" t="str">
        <f t="array" ref="B30">iferror(iNDEX('Svi studenti'!$C$2:$C1000,MATCH(A30, 'Svi studenti'!$B$2:$B1000, 0)),"---")</f>
        <v>Стефановић, Алекса</v>
      </c>
      <c r="C30" s="62" t="str">
        <f t="array" ref="C30">iferror(iNDEX('Svi studenti'!$G$2:$G1000,MATCH(A30, 'Svi studenti'!$B$2:$B1000, 0)),"---")</f>
        <v>3и2б</v>
      </c>
      <c r="D30" s="1">
        <v>2.0</v>
      </c>
      <c r="E30" s="1">
        <v>6.0</v>
      </c>
      <c r="F30" s="1">
        <v>2.0</v>
      </c>
      <c r="G30" s="1">
        <v>1.0</v>
      </c>
      <c r="H30" s="1">
        <v>1.0</v>
      </c>
      <c r="I30" s="33">
        <v>1.0</v>
      </c>
      <c r="J30" s="1">
        <v>4.0</v>
      </c>
      <c r="K30" s="1">
        <v>2.0</v>
      </c>
      <c r="L30" s="33">
        <v>2.0</v>
      </c>
      <c r="M30" s="1">
        <v>2.0</v>
      </c>
      <c r="N30" s="1">
        <v>1.0</v>
      </c>
      <c r="O30" s="33">
        <v>1.0</v>
      </c>
      <c r="P30" s="1">
        <v>2.0</v>
      </c>
      <c r="Q30" s="1">
        <v>1.0</v>
      </c>
      <c r="R30" s="1">
        <v>1.0</v>
      </c>
      <c r="S30" s="33">
        <v>1.0</v>
      </c>
      <c r="T30" s="1">
        <v>1.0</v>
      </c>
      <c r="U30" s="1">
        <v>1.0</v>
      </c>
      <c r="V30" s="33">
        <v>1.0</v>
      </c>
      <c r="W30" s="1">
        <v>1.0</v>
      </c>
      <c r="X30" s="1">
        <v>0.0</v>
      </c>
      <c r="Y30" s="1">
        <v>0.0</v>
      </c>
      <c r="Z30" s="1">
        <v>1.0</v>
      </c>
      <c r="AA30" s="1">
        <v>0.0</v>
      </c>
      <c r="AB30" s="1">
        <v>1.0</v>
      </c>
      <c r="AC30" s="1">
        <v>1.0</v>
      </c>
      <c r="AD30" s="1">
        <v>1.0</v>
      </c>
      <c r="AE30" s="1">
        <v>1.0</v>
      </c>
      <c r="AF30" s="1">
        <v>0.0</v>
      </c>
      <c r="AG30" s="1">
        <v>1.0</v>
      </c>
      <c r="AH30" s="1">
        <v>0.0</v>
      </c>
      <c r="AI30" s="33">
        <v>1.0</v>
      </c>
      <c r="AJ30" s="1">
        <v>1.0</v>
      </c>
      <c r="AK30" s="1">
        <v>1.0</v>
      </c>
      <c r="AL30" s="33">
        <v>0.0</v>
      </c>
      <c r="AM30" s="1">
        <f t="shared" si="1"/>
        <v>43</v>
      </c>
    </row>
    <row r="31">
      <c r="A31" s="21" t="s">
        <v>102</v>
      </c>
      <c r="B31" s="9" t="str">
        <f t="array" ref="B31">iferror(iNDEX('Svi studenti'!$C$2:$C1000,MATCH(A31, 'Svi studenti'!$B$2:$B1000, 0)),"---")</f>
        <v>Вуковић, Јана</v>
      </c>
      <c r="C31" s="62" t="str">
        <f t="array" ref="C31">iferror(iNDEX('Svi studenti'!$G$2:$G1000,MATCH(A31, 'Svi studenti'!$B$2:$B1000, 0)),"---")</f>
        <v>3и2б</v>
      </c>
      <c r="D31" s="1">
        <v>2.0</v>
      </c>
      <c r="E31" s="1">
        <v>5.0</v>
      </c>
      <c r="F31" s="1">
        <v>2.0</v>
      </c>
      <c r="G31" s="1">
        <v>1.0</v>
      </c>
      <c r="H31" s="1">
        <v>1.0</v>
      </c>
      <c r="I31" s="33">
        <v>2.0</v>
      </c>
      <c r="J31" s="1">
        <v>2.0</v>
      </c>
      <c r="K31" s="1">
        <v>1.0</v>
      </c>
      <c r="L31" s="33">
        <v>0.0</v>
      </c>
      <c r="M31" s="1">
        <v>2.0</v>
      </c>
      <c r="N31" s="1">
        <v>1.0</v>
      </c>
      <c r="O31" s="33">
        <v>1.0</v>
      </c>
      <c r="P31" s="1">
        <v>2.0</v>
      </c>
      <c r="Q31" s="1">
        <v>1.0</v>
      </c>
      <c r="R31" s="1">
        <v>1.0</v>
      </c>
      <c r="S31" s="33">
        <v>1.0</v>
      </c>
      <c r="T31" s="1">
        <v>1.0</v>
      </c>
      <c r="U31" s="1">
        <v>1.0</v>
      </c>
      <c r="V31" s="33">
        <v>2.0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0.0</v>
      </c>
      <c r="AI31" s="33">
        <v>1.0</v>
      </c>
      <c r="AJ31" s="1">
        <v>1.0</v>
      </c>
      <c r="AK31" s="1">
        <v>0.0</v>
      </c>
      <c r="AL31" s="33">
        <v>0.0</v>
      </c>
      <c r="AM31" s="1">
        <f t="shared" si="1"/>
        <v>31</v>
      </c>
    </row>
    <row r="32">
      <c r="A32" s="21" t="s">
        <v>119</v>
      </c>
      <c r="B32" s="9" t="str">
        <f t="array" ref="B32">iferror(iNDEX('Svi studenti'!$C$2:$C1000,MATCH(A32, 'Svi studenti'!$B$2:$B1000, 0)),"---")</f>
        <v>Јевтовић, Филип</v>
      </c>
      <c r="C32" s="62" t="str">
        <f t="array" ref="C32">iferror(iNDEX('Svi studenti'!$G$2:$G1000,MATCH(A32, 'Svi studenti'!$B$2:$B1000, 0)),"---")</f>
        <v>3и2б</v>
      </c>
      <c r="D32" s="1">
        <v>2.0</v>
      </c>
      <c r="E32" s="1">
        <v>6.0</v>
      </c>
      <c r="F32" s="1">
        <v>2.0</v>
      </c>
      <c r="G32" s="1">
        <v>1.0</v>
      </c>
      <c r="H32" s="1">
        <v>1.0</v>
      </c>
      <c r="I32" s="33">
        <v>1.5</v>
      </c>
      <c r="J32" s="1">
        <v>4.0</v>
      </c>
      <c r="K32" s="1">
        <v>2.0</v>
      </c>
      <c r="L32" s="33">
        <v>2.0</v>
      </c>
      <c r="M32" s="1">
        <v>2.0</v>
      </c>
      <c r="N32" s="1">
        <v>1.0</v>
      </c>
      <c r="O32" s="33">
        <v>1.0</v>
      </c>
      <c r="P32" s="1">
        <v>2.0</v>
      </c>
      <c r="Q32" s="1">
        <v>1.0</v>
      </c>
      <c r="R32" s="1">
        <v>1.0</v>
      </c>
      <c r="S32" s="33">
        <v>1.0</v>
      </c>
      <c r="T32" s="1">
        <v>1.0</v>
      </c>
      <c r="U32" s="1">
        <v>1.0</v>
      </c>
      <c r="V32" s="33">
        <v>2.0</v>
      </c>
      <c r="W32" s="1">
        <v>1.0</v>
      </c>
      <c r="X32" s="1">
        <v>1.0</v>
      </c>
      <c r="Y32" s="1">
        <v>1.0</v>
      </c>
      <c r="Z32" s="1">
        <v>1.0</v>
      </c>
      <c r="AA32" s="1">
        <v>0.9</v>
      </c>
      <c r="AB32" s="1">
        <v>0.9</v>
      </c>
      <c r="AC32" s="1">
        <v>1.0</v>
      </c>
      <c r="AD32" s="1">
        <v>1.0</v>
      </c>
      <c r="AE32" s="1">
        <v>1.0</v>
      </c>
      <c r="AF32" s="1">
        <v>1.0</v>
      </c>
      <c r="AG32" s="1">
        <v>1.0</v>
      </c>
      <c r="AH32" s="1">
        <v>1.0</v>
      </c>
      <c r="AI32" s="33">
        <v>3.0</v>
      </c>
      <c r="AJ32" s="1">
        <v>1.0</v>
      </c>
      <c r="AK32" s="1">
        <v>1.0</v>
      </c>
      <c r="AL32" s="33">
        <v>1.5</v>
      </c>
      <c r="AM32" s="1">
        <f t="shared" si="1"/>
        <v>52.8</v>
      </c>
    </row>
    <row r="33">
      <c r="A33" s="21" t="s">
        <v>116</v>
      </c>
      <c r="B33" s="9" t="str">
        <f t="array" ref="B33">iferror(iNDEX('Svi studenti'!$C$2:$C1000,MATCH(A33, 'Svi studenti'!$B$2:$B1000, 0)),"---")</f>
        <v>Илић, Никола</v>
      </c>
      <c r="C33" s="62" t="str">
        <f t="array" ref="C33">iferror(iNDEX('Svi studenti'!$G$2:$G1000,MATCH(A33, 'Svi studenti'!$B$2:$B1000, 0)),"---")</f>
        <v>3и2б</v>
      </c>
      <c r="D33" s="1">
        <v>2.0</v>
      </c>
      <c r="E33" s="1">
        <v>6.0</v>
      </c>
      <c r="F33" s="1">
        <v>2.0</v>
      </c>
      <c r="G33" s="1">
        <v>1.0</v>
      </c>
      <c r="H33" s="1">
        <v>1.0</v>
      </c>
      <c r="I33" s="33">
        <v>2.0</v>
      </c>
      <c r="J33" s="1">
        <v>4.0</v>
      </c>
      <c r="K33" s="1">
        <v>0.0</v>
      </c>
      <c r="L33" s="33">
        <v>0.0</v>
      </c>
      <c r="M33" s="1">
        <v>2.0</v>
      </c>
      <c r="N33" s="1">
        <v>1.0</v>
      </c>
      <c r="O33" s="33">
        <v>0.0</v>
      </c>
      <c r="P33" s="1">
        <v>2.0</v>
      </c>
      <c r="Q33" s="1">
        <v>0.0</v>
      </c>
      <c r="R33" s="1">
        <v>0.0</v>
      </c>
      <c r="S33" s="33">
        <v>0.0</v>
      </c>
      <c r="T33" s="1">
        <v>1.0</v>
      </c>
      <c r="U33" s="1">
        <v>1.0</v>
      </c>
      <c r="V33" s="33">
        <v>1.0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33">
        <v>0.0</v>
      </c>
      <c r="AJ33" s="1">
        <v>0.0</v>
      </c>
      <c r="AK33" s="1">
        <v>0.0</v>
      </c>
      <c r="AL33" s="33">
        <v>0.0</v>
      </c>
      <c r="AM33" s="1">
        <f t="shared" si="1"/>
        <v>26</v>
      </c>
    </row>
    <row r="34">
      <c r="A34" s="21" t="s">
        <v>144</v>
      </c>
      <c r="B34" s="9" t="str">
        <f t="array" ref="B34">iferror(iNDEX('Svi studenti'!$C$2:$C1000,MATCH(A34, 'Svi studenti'!$B$2:$B1000, 0)),"---")</f>
        <v>Николић, Жељко</v>
      </c>
      <c r="C34" s="62" t="str">
        <f t="array" ref="C34">iferror(iNDEX('Svi studenti'!$G$2:$G1000,MATCH(A34, 'Svi studenti'!$B$2:$B1000, 0)),"---")</f>
        <v>3и2б</v>
      </c>
      <c r="D34" s="1">
        <v>2.0</v>
      </c>
      <c r="E34" s="1">
        <v>6.0</v>
      </c>
      <c r="F34" s="1">
        <v>2.0</v>
      </c>
      <c r="G34" s="1">
        <v>1.0</v>
      </c>
      <c r="H34" s="1">
        <v>1.0</v>
      </c>
      <c r="I34" s="33">
        <v>1.0</v>
      </c>
      <c r="J34" s="1">
        <v>4.0</v>
      </c>
      <c r="K34" s="1">
        <v>2.0</v>
      </c>
      <c r="L34" s="33">
        <v>2.0</v>
      </c>
      <c r="M34" s="1">
        <v>2.0</v>
      </c>
      <c r="N34" s="1">
        <v>1.0</v>
      </c>
      <c r="O34" s="33">
        <v>1.0</v>
      </c>
      <c r="P34" s="1">
        <v>2.0</v>
      </c>
      <c r="Q34" s="1">
        <v>1.0</v>
      </c>
      <c r="R34" s="1">
        <v>1.0</v>
      </c>
      <c r="S34" s="33">
        <v>1.0</v>
      </c>
      <c r="T34" s="1">
        <v>1.0</v>
      </c>
      <c r="U34" s="1">
        <v>1.0</v>
      </c>
      <c r="V34" s="33">
        <v>2.0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0.0</v>
      </c>
      <c r="AI34" s="33">
        <v>0.0</v>
      </c>
      <c r="AJ34" s="1">
        <v>0.0</v>
      </c>
      <c r="AK34" s="1">
        <v>0.0</v>
      </c>
      <c r="AL34" s="33">
        <v>0.0</v>
      </c>
      <c r="AM34" s="1">
        <f t="shared" si="1"/>
        <v>34</v>
      </c>
    </row>
    <row r="35">
      <c r="A35" s="21" t="s">
        <v>121</v>
      </c>
      <c r="B35" s="9" t="str">
        <f t="array" ref="B35">iferror(iNDEX('Svi studenti'!$C$2:$C1000,MATCH(A35, 'Svi studenti'!$B$2:$B1000, 0)),"---")</f>
        <v>Јовановић, Урош</v>
      </c>
      <c r="C35" s="62" t="str">
        <f t="array" ref="C35">iferror(iNDEX('Svi studenti'!$G$2:$G1000,MATCH(A35, 'Svi studenti'!$B$2:$B1000, 0)),"---")</f>
        <v>3и2б</v>
      </c>
      <c r="D35" s="1">
        <v>2.0</v>
      </c>
      <c r="E35" s="1">
        <v>6.0</v>
      </c>
      <c r="F35" s="1">
        <v>2.0</v>
      </c>
      <c r="G35" s="1">
        <v>1.0</v>
      </c>
      <c r="H35" s="1">
        <v>1.0</v>
      </c>
      <c r="I35" s="33">
        <v>2.0</v>
      </c>
      <c r="J35" s="1">
        <v>4.0</v>
      </c>
      <c r="K35" s="1">
        <v>2.0</v>
      </c>
      <c r="L35" s="33">
        <v>0.0</v>
      </c>
      <c r="M35" s="1">
        <v>2.0</v>
      </c>
      <c r="N35" s="1">
        <v>1.0</v>
      </c>
      <c r="O35" s="33">
        <v>0.0</v>
      </c>
      <c r="P35" s="1">
        <v>2.0</v>
      </c>
      <c r="Q35" s="1">
        <v>0.5</v>
      </c>
      <c r="R35" s="1">
        <v>0.5</v>
      </c>
      <c r="S35" s="33">
        <v>0.5</v>
      </c>
      <c r="T35" s="1">
        <v>1.0</v>
      </c>
      <c r="U35" s="1">
        <v>1.0</v>
      </c>
      <c r="V35" s="33">
        <v>1.0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33">
        <v>0.0</v>
      </c>
      <c r="AJ35" s="1">
        <v>0.0</v>
      </c>
      <c r="AK35" s="1">
        <v>0.0</v>
      </c>
      <c r="AL35" s="33">
        <v>0.0</v>
      </c>
      <c r="AM35" s="1">
        <f t="shared" si="1"/>
        <v>29.5</v>
      </c>
    </row>
    <row r="36">
      <c r="A36" s="21" t="s">
        <v>146</v>
      </c>
      <c r="B36" s="9" t="str">
        <f t="array" ref="B36">iferror(iNDEX('Svi studenti'!$C$2:$C1000,MATCH(A36, 'Svi studenti'!$B$2:$B1000, 0)),"---")</f>
        <v>Огрењац, Марко</v>
      </c>
      <c r="C36" s="62" t="str">
        <f t="array" ref="C36">iferror(iNDEX('Svi studenti'!$G$2:$G1000,MATCH(A36, 'Svi studenti'!$B$2:$B1000, 0)),"---")</f>
        <v>3и2б</v>
      </c>
      <c r="D36" s="1">
        <v>2.0</v>
      </c>
      <c r="E36" s="1">
        <v>6.0</v>
      </c>
      <c r="F36" s="1">
        <v>2.0</v>
      </c>
      <c r="G36" s="1">
        <v>1.0</v>
      </c>
      <c r="H36" s="1">
        <v>1.0</v>
      </c>
      <c r="I36" s="33">
        <v>1.0</v>
      </c>
      <c r="J36" s="1">
        <v>4.0</v>
      </c>
      <c r="K36" s="1">
        <v>2.0</v>
      </c>
      <c r="L36" s="33">
        <v>2.0</v>
      </c>
      <c r="M36" s="1">
        <v>2.0</v>
      </c>
      <c r="N36" s="1">
        <v>1.0</v>
      </c>
      <c r="O36" s="33">
        <v>0.8</v>
      </c>
      <c r="P36" s="1">
        <v>2.0</v>
      </c>
      <c r="Q36" s="1">
        <v>0.0</v>
      </c>
      <c r="R36" s="1">
        <v>0.0</v>
      </c>
      <c r="S36" s="33">
        <v>0.0</v>
      </c>
      <c r="T36" s="1">
        <v>1.0</v>
      </c>
      <c r="U36" s="1">
        <v>1.0</v>
      </c>
      <c r="V36" s="33">
        <v>1.0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33">
        <v>0.0</v>
      </c>
      <c r="AJ36" s="1">
        <v>0.0</v>
      </c>
      <c r="AK36" s="1">
        <v>0.0</v>
      </c>
      <c r="AL36" s="33">
        <v>0.0</v>
      </c>
      <c r="AM36" s="1">
        <f t="shared" si="1"/>
        <v>29.8</v>
      </c>
    </row>
    <row r="37">
      <c r="A37" s="21" t="s">
        <v>134</v>
      </c>
      <c r="B37" s="9" t="str">
        <f t="array" ref="B37">iferror(iNDEX('Svi studenti'!$C$2:$C1000,MATCH(A37, 'Svi studenti'!$B$2:$B1000, 0)),"---")</f>
        <v>Мијаиловић, Лука</v>
      </c>
      <c r="C37" s="62" t="str">
        <f t="array" ref="C37">iferror(iNDEX('Svi studenti'!$G$2:$G1000,MATCH(A37, 'Svi studenti'!$B$2:$B1000, 0)),"---")</f>
        <v>3и2б</v>
      </c>
      <c r="D37" s="1">
        <v>2.0</v>
      </c>
      <c r="E37" s="1">
        <v>6.0</v>
      </c>
      <c r="F37" s="1">
        <v>1.0</v>
      </c>
      <c r="G37" s="1">
        <v>0.0</v>
      </c>
      <c r="H37" s="1">
        <v>0.0</v>
      </c>
      <c r="I37" s="33">
        <v>0.0</v>
      </c>
      <c r="J37" s="1">
        <v>4.0</v>
      </c>
      <c r="K37" s="1">
        <v>0.0</v>
      </c>
      <c r="L37" s="33">
        <v>0.0</v>
      </c>
      <c r="M37" s="1">
        <v>2.0</v>
      </c>
      <c r="N37" s="1">
        <v>0.0</v>
      </c>
      <c r="O37" s="33">
        <v>0.0</v>
      </c>
      <c r="P37" s="1">
        <v>2.0</v>
      </c>
      <c r="Q37" s="1">
        <v>0.0</v>
      </c>
      <c r="R37" s="1">
        <v>0.0</v>
      </c>
      <c r="S37" s="33">
        <v>0.0</v>
      </c>
      <c r="T37" s="1">
        <v>1.0</v>
      </c>
      <c r="U37" s="1">
        <v>0.0</v>
      </c>
      <c r="V37" s="33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33">
        <v>0.0</v>
      </c>
      <c r="AJ37" s="1">
        <v>0.0</v>
      </c>
      <c r="AK37" s="1">
        <v>0.0</v>
      </c>
      <c r="AL37" s="33">
        <v>0.0</v>
      </c>
      <c r="AM37" s="1">
        <f t="shared" si="1"/>
        <v>18</v>
      </c>
    </row>
    <row r="38">
      <c r="A38" s="60" t="s">
        <v>172</v>
      </c>
      <c r="B38" s="9" t="str">
        <f t="array" ref="B38">iferror(iNDEX('Svi studenti'!$C$2:$C1000,MATCH(A38, 'Svi studenti'!$B$2:$B1000, 0)),"---")</f>
        <v>Стублинчевић, Александра</v>
      </c>
      <c r="C38" s="62" t="str">
        <f t="array" ref="C38">iferror(iNDEX('Svi studenti'!$G$2:$G1000,MATCH(A38, 'Svi studenti'!$B$2:$B1000, 0)),"---")</f>
        <v>3и2б</v>
      </c>
      <c r="D38" s="1">
        <v>1.5</v>
      </c>
      <c r="E38" s="1">
        <v>1.0</v>
      </c>
      <c r="F38" s="1">
        <v>0.0</v>
      </c>
      <c r="G38" s="1">
        <v>0.0</v>
      </c>
      <c r="H38" s="1">
        <v>0.0</v>
      </c>
      <c r="I38" s="33">
        <v>0.0</v>
      </c>
      <c r="J38" s="1">
        <v>0.0</v>
      </c>
      <c r="K38" s="1">
        <v>0.0</v>
      </c>
      <c r="L38" s="33">
        <v>0.0</v>
      </c>
      <c r="M38" s="1">
        <v>0.0</v>
      </c>
      <c r="N38" s="1">
        <v>0.0</v>
      </c>
      <c r="O38" s="33">
        <v>0.0</v>
      </c>
      <c r="P38" s="1">
        <v>0.0</v>
      </c>
      <c r="Q38" s="1">
        <v>0.5</v>
      </c>
      <c r="R38" s="1">
        <v>0.5</v>
      </c>
      <c r="S38" s="33">
        <v>0.5</v>
      </c>
      <c r="T38" s="1">
        <v>1.0</v>
      </c>
      <c r="U38" s="1">
        <v>0.0</v>
      </c>
      <c r="V38" s="33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33">
        <v>0.0</v>
      </c>
      <c r="AJ38" s="1">
        <v>0.0</v>
      </c>
      <c r="AK38" s="1">
        <v>0.0</v>
      </c>
      <c r="AL38" s="33">
        <v>0.0</v>
      </c>
      <c r="AM38" s="1">
        <f t="shared" si="1"/>
        <v>5</v>
      </c>
    </row>
    <row r="39">
      <c r="A39" s="4"/>
      <c r="B39" s="9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>
      <c r="A40" s="4"/>
      <c r="B40" s="9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>
      <c r="A41" s="40"/>
      <c r="B41" s="9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>
      <c r="A42" s="4"/>
      <c r="B42" s="9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>
      <c r="A43" s="40"/>
      <c r="B43" s="9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>
      <c r="A44" s="4"/>
      <c r="B44" s="9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>
      <c r="A45" s="4"/>
      <c r="B45" s="9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>
      <c r="A46" s="4"/>
      <c r="B46" s="9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>
      <c r="A47" s="4"/>
      <c r="B47" s="9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>
      <c r="A48" s="4"/>
      <c r="B48" s="9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>
      <c r="A49" s="40"/>
      <c r="B49" s="9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>
      <c r="A50" s="4"/>
      <c r="B50" s="9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>
      <c r="A51" s="4"/>
      <c r="B51" s="9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>
      <c r="A52" s="4"/>
      <c r="B52" s="9"/>
      <c r="C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>
      <c r="A53" s="4"/>
      <c r="B53" s="9"/>
      <c r="C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>
      <c r="A54" s="4"/>
      <c r="B54" s="9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>
      <c r="A55" s="40"/>
      <c r="B55" s="9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>
      <c r="B56" s="9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>
      <c r="A57" s="4"/>
      <c r="B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>
      <c r="A58" s="4"/>
      <c r="B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>
      <c r="A59" s="4"/>
      <c r="B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>
      <c r="A60" s="4"/>
      <c r="B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>
      <c r="A61" s="4"/>
      <c r="B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>
      <c r="A62" s="4"/>
      <c r="B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>
      <c r="A63" s="4"/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>
      <c r="A64" s="4"/>
      <c r="B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>
      <c r="A65" s="4"/>
      <c r="B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>
      <c r="A66" s="4"/>
      <c r="B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>
      <c r="A67" s="4"/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>
      <c r="A68" s="4"/>
      <c r="B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>
      <c r="A69" s="4"/>
      <c r="B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>
      <c r="A70" s="4"/>
      <c r="B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>
      <c r="A71" s="4"/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>
      <c r="A72" s="4"/>
      <c r="B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140">
      <c r="X140" s="63"/>
      <c r="AA140" s="64"/>
    </row>
    <row r="141">
      <c r="X141" s="63"/>
      <c r="AA141" s="64"/>
    </row>
    <row r="142">
      <c r="X142" s="63"/>
      <c r="AA142" s="64"/>
    </row>
    <row r="143">
      <c r="X143" s="63"/>
      <c r="AA143" s="64"/>
    </row>
    <row r="144">
      <c r="X144" s="63"/>
      <c r="AA144" s="64"/>
    </row>
    <row r="145">
      <c r="X145" s="63"/>
      <c r="AA145" s="64"/>
    </row>
    <row r="146">
      <c r="X146" s="63"/>
      <c r="AA146" s="64"/>
    </row>
    <row r="147">
      <c r="X147" s="63"/>
      <c r="AA147" s="64"/>
    </row>
    <row r="148">
      <c r="X148" s="63"/>
      <c r="AA148" s="64"/>
    </row>
    <row r="149">
      <c r="X149" s="63"/>
      <c r="AA149" s="64"/>
    </row>
    <row r="150">
      <c r="X150" s="63"/>
      <c r="AA150" s="64"/>
    </row>
    <row r="151">
      <c r="X151" s="63"/>
      <c r="AA151" s="64"/>
    </row>
    <row r="152">
      <c r="X152" s="63"/>
      <c r="AA152" s="64"/>
    </row>
    <row r="153">
      <c r="X153" s="63"/>
      <c r="AA153" s="64"/>
    </row>
    <row r="154">
      <c r="X154" s="63"/>
      <c r="AA154" s="64"/>
    </row>
    <row r="155">
      <c r="X155" s="63"/>
      <c r="AA155" s="64"/>
    </row>
    <row r="156">
      <c r="X156" s="63"/>
      <c r="AA156" s="64"/>
    </row>
    <row r="157">
      <c r="X157" s="63"/>
      <c r="AA157" s="64"/>
    </row>
    <row r="158">
      <c r="X158" s="63"/>
      <c r="AA158" s="64"/>
    </row>
    <row r="159">
      <c r="X159" s="63"/>
      <c r="AA159" s="64"/>
    </row>
    <row r="160">
      <c r="X160" s="63"/>
      <c r="AA160" s="64"/>
    </row>
    <row r="161">
      <c r="X161" s="63"/>
      <c r="AA161" s="64"/>
    </row>
    <row r="162">
      <c r="X162" s="63"/>
      <c r="AA162" s="64"/>
    </row>
    <row r="163">
      <c r="X163" s="63"/>
      <c r="AA163" s="64"/>
    </row>
    <row r="164">
      <c r="X164" s="63"/>
      <c r="AA164" s="64"/>
    </row>
    <row r="165">
      <c r="X165" s="63"/>
      <c r="AA165" s="64"/>
    </row>
    <row r="166">
      <c r="X166" s="63"/>
      <c r="AA166" s="64"/>
    </row>
    <row r="167">
      <c r="X167" s="63"/>
      <c r="AA167" s="64"/>
    </row>
    <row r="168">
      <c r="X168" s="63"/>
      <c r="AA168" s="64"/>
    </row>
    <row r="169">
      <c r="X169" s="63"/>
      <c r="AA169" s="64"/>
    </row>
    <row r="170">
      <c r="X170" s="63"/>
      <c r="AA170" s="64"/>
    </row>
    <row r="171">
      <c r="X171" s="63"/>
      <c r="AA171" s="64"/>
    </row>
    <row r="172">
      <c r="X172" s="63"/>
      <c r="AA172" s="64"/>
    </row>
    <row r="173">
      <c r="X173" s="63"/>
      <c r="AA173" s="64"/>
    </row>
    <row r="174">
      <c r="X174" s="63"/>
      <c r="AA174" s="64"/>
    </row>
    <row r="175">
      <c r="X175" s="63"/>
      <c r="AA175" s="64"/>
    </row>
    <row r="176">
      <c r="X176" s="63"/>
      <c r="AA176" s="64"/>
    </row>
    <row r="177">
      <c r="X177" s="63"/>
      <c r="AA177" s="64"/>
    </row>
    <row r="178">
      <c r="X178" s="63"/>
      <c r="AA178" s="64"/>
    </row>
    <row r="179">
      <c r="X179" s="63"/>
      <c r="AA179" s="64"/>
    </row>
    <row r="180">
      <c r="X180" s="63"/>
      <c r="AA180" s="64"/>
    </row>
    <row r="181">
      <c r="X181" s="63"/>
      <c r="AA181" s="64"/>
    </row>
    <row r="182">
      <c r="X182" s="63"/>
      <c r="AA182" s="64"/>
    </row>
    <row r="183">
      <c r="X183" s="63"/>
      <c r="AA183" s="64"/>
    </row>
    <row r="184">
      <c r="X184" s="63"/>
      <c r="AA184" s="64"/>
    </row>
    <row r="185">
      <c r="X185" s="63"/>
      <c r="AA185" s="64"/>
    </row>
    <row r="186">
      <c r="X186" s="63"/>
      <c r="AA186" s="64"/>
    </row>
    <row r="187">
      <c r="X187" s="63"/>
      <c r="AA187" s="64"/>
    </row>
    <row r="188">
      <c r="X188" s="63"/>
      <c r="AA188" s="64"/>
    </row>
    <row r="189">
      <c r="X189" s="63"/>
      <c r="AA189" s="64"/>
    </row>
    <row r="190">
      <c r="X190" s="63"/>
      <c r="AA190" s="64"/>
    </row>
    <row r="191">
      <c r="X191" s="63"/>
      <c r="AA191" s="64"/>
    </row>
    <row r="192">
      <c r="X192" s="63"/>
      <c r="AA192" s="64"/>
    </row>
    <row r="193">
      <c r="X193" s="63"/>
      <c r="AA193" s="64"/>
    </row>
    <row r="194">
      <c r="X194" s="63"/>
      <c r="AA194" s="64"/>
    </row>
    <row r="195">
      <c r="X195" s="63"/>
      <c r="AA195" s="64"/>
    </row>
    <row r="196">
      <c r="X196" s="63"/>
      <c r="AA196" s="64"/>
    </row>
    <row r="197">
      <c r="X197" s="63"/>
      <c r="AA197" s="64"/>
    </row>
    <row r="198">
      <c r="X198" s="63"/>
      <c r="AA198" s="64"/>
    </row>
    <row r="199">
      <c r="X199" s="63"/>
      <c r="AA199" s="64"/>
    </row>
    <row r="200">
      <c r="X200" s="63"/>
      <c r="AA200" s="64"/>
    </row>
    <row r="201">
      <c r="X201" s="63"/>
      <c r="AA201" s="64"/>
    </row>
    <row r="202">
      <c r="X202" s="63"/>
      <c r="AA202" s="64"/>
    </row>
    <row r="203">
      <c r="X203" s="63"/>
      <c r="AA203" s="64"/>
    </row>
    <row r="204">
      <c r="X204" s="63"/>
      <c r="AA204" s="64"/>
    </row>
    <row r="205">
      <c r="X205" s="63"/>
      <c r="AA205" s="64"/>
    </row>
    <row r="206">
      <c r="X206" s="63"/>
      <c r="AA206" s="64"/>
    </row>
    <row r="207">
      <c r="X207" s="63"/>
      <c r="AA207" s="64"/>
    </row>
    <row r="208">
      <c r="X208" s="63"/>
      <c r="AA208" s="64"/>
    </row>
    <row r="209">
      <c r="X209" s="63"/>
      <c r="AA209" s="64"/>
    </row>
    <row r="210">
      <c r="X210" s="63"/>
      <c r="AA210" s="64"/>
    </row>
    <row r="211">
      <c r="X211" s="63"/>
      <c r="AA211" s="64"/>
    </row>
    <row r="212">
      <c r="X212" s="63"/>
      <c r="AA212" s="64"/>
    </row>
    <row r="213">
      <c r="X213" s="63"/>
      <c r="AA213" s="64"/>
    </row>
    <row r="214">
      <c r="X214" s="63"/>
      <c r="AA214" s="64"/>
    </row>
    <row r="215">
      <c r="X215" s="63"/>
      <c r="AA215" s="64"/>
    </row>
    <row r="216">
      <c r="X216" s="63"/>
      <c r="AA216" s="64"/>
    </row>
    <row r="217">
      <c r="X217" s="63"/>
      <c r="AA217" s="64"/>
    </row>
    <row r="218">
      <c r="X218" s="63"/>
      <c r="AA218" s="64"/>
    </row>
    <row r="219">
      <c r="X219" s="63"/>
    </row>
    <row r="220">
      <c r="X220" s="63"/>
    </row>
    <row r="221">
      <c r="X221" s="63"/>
    </row>
    <row r="222">
      <c r="X222" s="63"/>
    </row>
    <row r="223">
      <c r="X223" s="63"/>
    </row>
    <row r="224">
      <c r="X224" s="63"/>
    </row>
    <row r="225">
      <c r="X225" s="63"/>
    </row>
    <row r="226">
      <c r="X226" s="63"/>
    </row>
    <row r="227">
      <c r="X227" s="63"/>
    </row>
    <row r="228">
      <c r="X228" s="63"/>
    </row>
    <row r="229">
      <c r="X229" s="63"/>
    </row>
    <row r="230">
      <c r="X230" s="63"/>
    </row>
    <row r="231">
      <c r="X231" s="63"/>
    </row>
    <row r="232">
      <c r="X232" s="63"/>
    </row>
    <row r="233">
      <c r="X233" s="63"/>
    </row>
    <row r="234">
      <c r="X234" s="63"/>
    </row>
    <row r="235">
      <c r="X235" s="63"/>
    </row>
    <row r="236">
      <c r="X236" s="63"/>
    </row>
    <row r="237">
      <c r="X237" s="63"/>
    </row>
    <row r="238">
      <c r="X238" s="63"/>
    </row>
    <row r="239">
      <c r="X239" s="63"/>
    </row>
    <row r="240">
      <c r="X240" s="63"/>
    </row>
    <row r="241">
      <c r="X241" s="63"/>
    </row>
    <row r="242">
      <c r="X242" s="63"/>
    </row>
    <row r="243">
      <c r="X243" s="63"/>
    </row>
    <row r="244">
      <c r="X244" s="63"/>
    </row>
    <row r="245">
      <c r="X245" s="63"/>
    </row>
    <row r="246">
      <c r="X246" s="63"/>
    </row>
    <row r="247">
      <c r="X247" s="63"/>
    </row>
    <row r="248">
      <c r="X248" s="63"/>
    </row>
    <row r="249">
      <c r="X249" s="63"/>
    </row>
    <row r="250">
      <c r="X250" s="63"/>
    </row>
    <row r="251">
      <c r="X251" s="63"/>
    </row>
    <row r="252">
      <c r="X252" s="63"/>
    </row>
    <row r="253">
      <c r="X253" s="63"/>
    </row>
    <row r="254">
      <c r="X254" s="63"/>
    </row>
    <row r="255">
      <c r="X255" s="63"/>
    </row>
    <row r="256">
      <c r="X256" s="63"/>
    </row>
    <row r="257">
      <c r="X257" s="63"/>
    </row>
    <row r="258">
      <c r="X258" s="63"/>
    </row>
    <row r="259">
      <c r="X259" s="63"/>
    </row>
    <row r="260">
      <c r="X260" s="63"/>
    </row>
    <row r="261">
      <c r="X261" s="63"/>
    </row>
    <row r="262">
      <c r="X262" s="63"/>
    </row>
    <row r="263">
      <c r="X263" s="63"/>
    </row>
    <row r="264">
      <c r="X264" s="63"/>
    </row>
    <row r="265">
      <c r="X265" s="63"/>
    </row>
    <row r="266">
      <c r="X266" s="63"/>
    </row>
    <row r="267">
      <c r="X267" s="63"/>
    </row>
    <row r="268">
      <c r="X268" s="63"/>
    </row>
    <row r="269">
      <c r="X269" s="63"/>
    </row>
    <row r="270">
      <c r="X270" s="63"/>
    </row>
    <row r="271">
      <c r="X271" s="63"/>
    </row>
    <row r="272">
      <c r="X272" s="63"/>
    </row>
    <row r="273">
      <c r="X273" s="63"/>
    </row>
    <row r="274">
      <c r="X274" s="63"/>
    </row>
    <row r="275">
      <c r="X275" s="63"/>
    </row>
    <row r="276">
      <c r="X276" s="63"/>
    </row>
    <row r="277">
      <c r="X277" s="63"/>
    </row>
    <row r="278">
      <c r="X278" s="63"/>
    </row>
    <row r="279">
      <c r="X279" s="63"/>
    </row>
    <row r="280">
      <c r="X280" s="63"/>
    </row>
    <row r="281">
      <c r="X281" s="63"/>
    </row>
    <row r="282">
      <c r="X282" s="63"/>
    </row>
    <row r="283">
      <c r="X283" s="63"/>
    </row>
    <row r="284">
      <c r="X284" s="63"/>
    </row>
    <row r="285">
      <c r="X285" s="63"/>
    </row>
    <row r="286">
      <c r="X286" s="63"/>
    </row>
    <row r="287">
      <c r="X287" s="63"/>
    </row>
    <row r="288">
      <c r="X288" s="63"/>
    </row>
    <row r="289">
      <c r="X289" s="63"/>
    </row>
    <row r="290">
      <c r="X290" s="63"/>
    </row>
    <row r="291">
      <c r="X291" s="63"/>
    </row>
    <row r="292">
      <c r="X292" s="63"/>
    </row>
    <row r="293">
      <c r="X293" s="63"/>
    </row>
    <row r="294">
      <c r="X294" s="63"/>
    </row>
    <row r="295">
      <c r="X295" s="63"/>
    </row>
    <row r="296">
      <c r="X296" s="63"/>
    </row>
    <row r="297">
      <c r="X297" s="63"/>
    </row>
    <row r="298">
      <c r="X298" s="63"/>
    </row>
    <row r="299">
      <c r="X299" s="63"/>
    </row>
    <row r="300">
      <c r="X300" s="63"/>
    </row>
    <row r="301">
      <c r="X301" s="63"/>
    </row>
    <row r="302">
      <c r="X302" s="63"/>
    </row>
    <row r="303">
      <c r="X303" s="63"/>
    </row>
    <row r="304">
      <c r="X304" s="63"/>
    </row>
    <row r="305">
      <c r="X305" s="63"/>
    </row>
    <row r="306">
      <c r="X306" s="63"/>
    </row>
    <row r="307">
      <c r="X307" s="63"/>
    </row>
    <row r="308">
      <c r="X308" s="63"/>
    </row>
    <row r="309">
      <c r="X309" s="63"/>
    </row>
    <row r="310">
      <c r="X310" s="63"/>
    </row>
    <row r="311">
      <c r="X311" s="63"/>
    </row>
    <row r="312">
      <c r="X312" s="63"/>
    </row>
    <row r="313">
      <c r="X313" s="63"/>
    </row>
    <row r="314">
      <c r="X314" s="63"/>
    </row>
    <row r="315">
      <c r="X315" s="63"/>
    </row>
    <row r="316">
      <c r="X316" s="63"/>
    </row>
    <row r="317">
      <c r="X317" s="63"/>
    </row>
    <row r="318">
      <c r="X318" s="63"/>
    </row>
    <row r="319">
      <c r="X319" s="63"/>
    </row>
    <row r="320">
      <c r="X320" s="63"/>
    </row>
    <row r="321">
      <c r="X321" s="63"/>
    </row>
    <row r="322">
      <c r="X322" s="63"/>
    </row>
    <row r="323">
      <c r="X323" s="63"/>
    </row>
    <row r="324">
      <c r="X324" s="63"/>
    </row>
    <row r="325">
      <c r="X325" s="63"/>
    </row>
    <row r="326">
      <c r="X326" s="63"/>
    </row>
    <row r="327">
      <c r="X327" s="63"/>
    </row>
    <row r="328">
      <c r="X328" s="63"/>
    </row>
    <row r="329">
      <c r="X329" s="63"/>
    </row>
    <row r="330">
      <c r="X330" s="63"/>
    </row>
    <row r="331">
      <c r="X331" s="63"/>
    </row>
    <row r="332">
      <c r="X332" s="63"/>
    </row>
    <row r="333">
      <c r="X333" s="63"/>
    </row>
    <row r="334">
      <c r="X334" s="63"/>
    </row>
    <row r="335">
      <c r="X335" s="63"/>
    </row>
    <row r="336">
      <c r="X336" s="63"/>
    </row>
    <row r="337">
      <c r="X337" s="63"/>
    </row>
    <row r="338">
      <c r="X338" s="63"/>
    </row>
    <row r="339">
      <c r="X339" s="63"/>
    </row>
    <row r="340">
      <c r="X340" s="63"/>
    </row>
    <row r="341">
      <c r="X341" s="63"/>
    </row>
    <row r="342">
      <c r="X342" s="63"/>
    </row>
    <row r="343">
      <c r="X343" s="63"/>
    </row>
    <row r="344">
      <c r="X344" s="63"/>
    </row>
    <row r="345">
      <c r="X345" s="63"/>
    </row>
    <row r="346">
      <c r="X346" s="63"/>
    </row>
    <row r="347">
      <c r="X347" s="63"/>
    </row>
    <row r="348">
      <c r="X348" s="63"/>
    </row>
    <row r="349">
      <c r="X349" s="63"/>
    </row>
    <row r="350">
      <c r="X350" s="63"/>
    </row>
    <row r="351">
      <c r="X351" s="63"/>
    </row>
    <row r="352">
      <c r="X352" s="63"/>
    </row>
    <row r="353">
      <c r="X353" s="63"/>
    </row>
    <row r="354">
      <c r="X354" s="63"/>
    </row>
    <row r="355">
      <c r="X355" s="63"/>
    </row>
    <row r="356">
      <c r="X356" s="63"/>
    </row>
    <row r="357">
      <c r="X357" s="63"/>
    </row>
    <row r="358">
      <c r="X358" s="63"/>
    </row>
    <row r="359">
      <c r="X359" s="63"/>
    </row>
    <row r="360">
      <c r="X360" s="63"/>
    </row>
    <row r="361">
      <c r="X361" s="63"/>
    </row>
    <row r="362">
      <c r="X362" s="63"/>
    </row>
    <row r="363">
      <c r="X363" s="63"/>
    </row>
    <row r="364">
      <c r="X364" s="63"/>
    </row>
    <row r="365">
      <c r="X365" s="63"/>
    </row>
    <row r="366">
      <c r="X366" s="63"/>
    </row>
    <row r="367">
      <c r="X367" s="63"/>
    </row>
    <row r="368">
      <c r="X368" s="63"/>
    </row>
    <row r="369">
      <c r="X369" s="63"/>
    </row>
    <row r="370">
      <c r="X370" s="63"/>
    </row>
    <row r="371">
      <c r="X371" s="63"/>
    </row>
    <row r="372">
      <c r="X372" s="63"/>
    </row>
    <row r="373">
      <c r="X373" s="63"/>
    </row>
    <row r="374">
      <c r="X374" s="63"/>
    </row>
    <row r="375">
      <c r="X375" s="63"/>
    </row>
    <row r="376">
      <c r="X376" s="63"/>
    </row>
    <row r="377">
      <c r="X377" s="63"/>
    </row>
    <row r="378">
      <c r="X378" s="63"/>
    </row>
    <row r="379">
      <c r="X379" s="63"/>
    </row>
    <row r="380">
      <c r="X380" s="63"/>
    </row>
    <row r="381">
      <c r="X381" s="63"/>
    </row>
    <row r="382">
      <c r="X382" s="63"/>
    </row>
    <row r="383">
      <c r="X383" s="63"/>
    </row>
    <row r="384">
      <c r="X384" s="63"/>
    </row>
    <row r="385">
      <c r="X385" s="63"/>
    </row>
    <row r="386">
      <c r="X386" s="63"/>
    </row>
    <row r="387">
      <c r="X387" s="63"/>
    </row>
    <row r="388">
      <c r="X388" s="63"/>
    </row>
    <row r="389">
      <c r="X389" s="63"/>
    </row>
    <row r="390">
      <c r="X390" s="63"/>
    </row>
    <row r="391">
      <c r="X391" s="63"/>
    </row>
    <row r="392">
      <c r="X392" s="63"/>
    </row>
    <row r="393">
      <c r="X393" s="63"/>
    </row>
    <row r="394">
      <c r="X394" s="63"/>
    </row>
    <row r="395">
      <c r="X395" s="63"/>
    </row>
    <row r="396">
      <c r="X396" s="63"/>
    </row>
    <row r="397">
      <c r="X397" s="63"/>
    </row>
    <row r="398">
      <c r="X398" s="63"/>
    </row>
    <row r="399">
      <c r="X399" s="63"/>
    </row>
    <row r="400">
      <c r="X400" s="63"/>
    </row>
    <row r="401">
      <c r="X401" s="63"/>
    </row>
    <row r="402">
      <c r="X402" s="63"/>
    </row>
    <row r="403">
      <c r="X403" s="63"/>
    </row>
    <row r="404">
      <c r="X404" s="63"/>
    </row>
    <row r="405">
      <c r="X405" s="63"/>
    </row>
    <row r="406">
      <c r="X406" s="63"/>
    </row>
    <row r="407">
      <c r="X407" s="63"/>
    </row>
    <row r="408">
      <c r="X408" s="63"/>
    </row>
    <row r="409">
      <c r="X409" s="63"/>
    </row>
    <row r="410">
      <c r="X410" s="63"/>
    </row>
    <row r="411">
      <c r="X411" s="63"/>
    </row>
    <row r="412">
      <c r="X412" s="63"/>
    </row>
    <row r="413">
      <c r="X413" s="63"/>
    </row>
    <row r="414">
      <c r="X414" s="63"/>
    </row>
    <row r="415">
      <c r="X415" s="63"/>
    </row>
    <row r="416">
      <c r="X416" s="63"/>
    </row>
    <row r="417">
      <c r="X417" s="63"/>
    </row>
    <row r="418">
      <c r="X418" s="63"/>
    </row>
    <row r="419">
      <c r="X419" s="63"/>
    </row>
    <row r="420">
      <c r="X420" s="63"/>
    </row>
    <row r="421">
      <c r="X421" s="63"/>
    </row>
    <row r="422">
      <c r="X422" s="63"/>
    </row>
    <row r="423">
      <c r="X423" s="63"/>
    </row>
    <row r="424">
      <c r="X424" s="63"/>
    </row>
    <row r="425">
      <c r="X425" s="63"/>
    </row>
    <row r="426">
      <c r="X426" s="63"/>
    </row>
    <row r="427">
      <c r="X427" s="63"/>
    </row>
    <row r="428">
      <c r="X428" s="63"/>
    </row>
    <row r="429">
      <c r="X429" s="63"/>
    </row>
    <row r="430">
      <c r="X430" s="63"/>
    </row>
    <row r="431">
      <c r="X431" s="63"/>
    </row>
    <row r="432">
      <c r="X432" s="63"/>
    </row>
    <row r="433">
      <c r="X433" s="63"/>
    </row>
    <row r="434">
      <c r="X434" s="63"/>
    </row>
    <row r="435">
      <c r="X435" s="63"/>
    </row>
    <row r="436">
      <c r="X436" s="63"/>
    </row>
    <row r="437">
      <c r="X437" s="63"/>
    </row>
    <row r="438">
      <c r="X438" s="63"/>
    </row>
    <row r="439">
      <c r="X439" s="63"/>
    </row>
    <row r="440">
      <c r="X440" s="63"/>
    </row>
    <row r="441">
      <c r="X441" s="63"/>
    </row>
    <row r="442">
      <c r="X442" s="63"/>
    </row>
    <row r="443">
      <c r="X443" s="63"/>
    </row>
    <row r="444">
      <c r="X444" s="63"/>
    </row>
    <row r="445">
      <c r="X445" s="63"/>
    </row>
    <row r="446">
      <c r="X446" s="63"/>
    </row>
    <row r="447">
      <c r="X447" s="63"/>
    </row>
    <row r="448">
      <c r="X448" s="63"/>
    </row>
    <row r="449">
      <c r="X449" s="63"/>
    </row>
    <row r="450">
      <c r="X450" s="63"/>
    </row>
    <row r="451">
      <c r="X451" s="63"/>
    </row>
    <row r="452">
      <c r="X452" s="63"/>
    </row>
    <row r="453">
      <c r="X453" s="63"/>
    </row>
    <row r="454">
      <c r="X454" s="63"/>
    </row>
    <row r="455">
      <c r="X455" s="63"/>
    </row>
    <row r="456">
      <c r="X456" s="63"/>
    </row>
    <row r="457">
      <c r="X457" s="63"/>
    </row>
    <row r="458">
      <c r="X458" s="63"/>
    </row>
    <row r="459">
      <c r="X459" s="63"/>
    </row>
    <row r="460">
      <c r="X460" s="63"/>
    </row>
    <row r="461">
      <c r="X461" s="63"/>
    </row>
    <row r="462">
      <c r="X462" s="63"/>
    </row>
    <row r="463">
      <c r="X463" s="63"/>
    </row>
    <row r="464">
      <c r="X464" s="63"/>
    </row>
    <row r="465">
      <c r="X465" s="63"/>
    </row>
    <row r="466">
      <c r="X466" s="63"/>
    </row>
    <row r="467">
      <c r="X467" s="63"/>
    </row>
    <row r="468">
      <c r="X468" s="63"/>
    </row>
    <row r="469">
      <c r="X469" s="63"/>
    </row>
    <row r="470">
      <c r="X470" s="63"/>
    </row>
    <row r="471">
      <c r="X471" s="63"/>
    </row>
    <row r="472">
      <c r="X472" s="63"/>
    </row>
    <row r="473">
      <c r="X473" s="63"/>
    </row>
    <row r="474">
      <c r="X474" s="63"/>
    </row>
    <row r="475">
      <c r="X475" s="63"/>
    </row>
    <row r="476">
      <c r="X476" s="63"/>
    </row>
    <row r="477">
      <c r="X477" s="63"/>
    </row>
    <row r="478">
      <c r="X478" s="63"/>
    </row>
    <row r="479">
      <c r="X479" s="63"/>
    </row>
    <row r="480">
      <c r="X480" s="63"/>
    </row>
    <row r="481">
      <c r="X481" s="63"/>
    </row>
    <row r="482">
      <c r="X482" s="63"/>
    </row>
    <row r="483">
      <c r="X483" s="63"/>
    </row>
    <row r="484">
      <c r="X484" s="63"/>
    </row>
    <row r="485">
      <c r="X485" s="63"/>
    </row>
    <row r="486">
      <c r="X486" s="63"/>
    </row>
    <row r="487">
      <c r="X487" s="63"/>
    </row>
    <row r="488">
      <c r="X488" s="63"/>
    </row>
    <row r="489">
      <c r="X489" s="63"/>
    </row>
    <row r="490">
      <c r="X490" s="63"/>
    </row>
    <row r="491">
      <c r="X491" s="63"/>
    </row>
    <row r="492">
      <c r="X492" s="63"/>
    </row>
    <row r="493">
      <c r="X493" s="63"/>
    </row>
    <row r="494">
      <c r="X494" s="63"/>
    </row>
    <row r="495">
      <c r="X495" s="63"/>
    </row>
    <row r="496">
      <c r="X496" s="63"/>
    </row>
    <row r="497">
      <c r="X497" s="63"/>
    </row>
    <row r="498">
      <c r="X498" s="63"/>
    </row>
    <row r="499">
      <c r="X499" s="63"/>
    </row>
    <row r="500">
      <c r="X500" s="63"/>
    </row>
    <row r="501">
      <c r="X501" s="63"/>
    </row>
    <row r="502">
      <c r="X502" s="63"/>
    </row>
    <row r="503">
      <c r="X503" s="63"/>
    </row>
    <row r="504">
      <c r="X504" s="63"/>
    </row>
    <row r="505">
      <c r="X505" s="63"/>
    </row>
    <row r="506">
      <c r="X506" s="63"/>
    </row>
    <row r="507">
      <c r="X507" s="63"/>
    </row>
    <row r="508">
      <c r="X508" s="63"/>
    </row>
    <row r="509">
      <c r="X509" s="63"/>
    </row>
    <row r="510">
      <c r="X510" s="63"/>
    </row>
    <row r="511">
      <c r="X511" s="63"/>
    </row>
    <row r="512">
      <c r="X512" s="63"/>
    </row>
    <row r="513">
      <c r="X513" s="63"/>
    </row>
    <row r="514">
      <c r="X514" s="63"/>
    </row>
    <row r="515">
      <c r="X515" s="63"/>
    </row>
    <row r="516">
      <c r="X516" s="63"/>
    </row>
    <row r="517">
      <c r="X517" s="63"/>
    </row>
    <row r="518">
      <c r="X518" s="63"/>
    </row>
    <row r="519">
      <c r="X519" s="63"/>
    </row>
    <row r="520">
      <c r="X520" s="63"/>
    </row>
    <row r="521">
      <c r="X521" s="63"/>
    </row>
    <row r="522">
      <c r="X522" s="63"/>
    </row>
    <row r="523">
      <c r="X523" s="63"/>
    </row>
    <row r="524">
      <c r="X524" s="63"/>
    </row>
    <row r="525">
      <c r="X525" s="63"/>
    </row>
    <row r="526">
      <c r="X526" s="63"/>
    </row>
    <row r="527">
      <c r="X527" s="63"/>
    </row>
    <row r="528">
      <c r="X528" s="63"/>
    </row>
    <row r="529">
      <c r="X529" s="63"/>
    </row>
    <row r="530">
      <c r="X530" s="63"/>
    </row>
    <row r="531">
      <c r="X531" s="63"/>
    </row>
    <row r="532">
      <c r="X532" s="63"/>
    </row>
    <row r="533">
      <c r="X533" s="63"/>
    </row>
    <row r="534">
      <c r="X534" s="63"/>
    </row>
    <row r="535">
      <c r="X535" s="63"/>
    </row>
    <row r="536">
      <c r="X536" s="63"/>
    </row>
    <row r="537">
      <c r="X537" s="63"/>
    </row>
    <row r="538">
      <c r="X538" s="63"/>
    </row>
    <row r="539">
      <c r="X539" s="63"/>
    </row>
    <row r="540">
      <c r="X540" s="63"/>
    </row>
    <row r="541">
      <c r="X541" s="63"/>
    </row>
    <row r="542">
      <c r="X542" s="63"/>
    </row>
    <row r="543">
      <c r="X543" s="63"/>
    </row>
    <row r="544">
      <c r="X544" s="63"/>
    </row>
    <row r="545">
      <c r="X545" s="63"/>
    </row>
    <row r="546">
      <c r="X546" s="63"/>
    </row>
    <row r="547">
      <c r="X547" s="63"/>
    </row>
    <row r="548">
      <c r="X548" s="63"/>
    </row>
    <row r="549">
      <c r="X549" s="63"/>
    </row>
    <row r="550">
      <c r="X550" s="63"/>
    </row>
    <row r="551">
      <c r="X551" s="63"/>
    </row>
    <row r="552">
      <c r="X552" s="63"/>
    </row>
    <row r="553">
      <c r="X553" s="63"/>
    </row>
    <row r="554">
      <c r="X554" s="63"/>
    </row>
    <row r="555">
      <c r="X555" s="63"/>
    </row>
    <row r="556">
      <c r="X556" s="63"/>
    </row>
    <row r="557">
      <c r="X557" s="63"/>
    </row>
    <row r="558">
      <c r="X558" s="63"/>
    </row>
    <row r="559">
      <c r="X559" s="63"/>
    </row>
    <row r="560">
      <c r="X560" s="63"/>
    </row>
    <row r="561">
      <c r="X561" s="63"/>
    </row>
    <row r="562">
      <c r="X562" s="63"/>
    </row>
    <row r="563">
      <c r="X563" s="63"/>
    </row>
    <row r="564">
      <c r="X564" s="63"/>
    </row>
    <row r="565">
      <c r="X565" s="63"/>
    </row>
    <row r="566">
      <c r="X566" s="63"/>
    </row>
    <row r="567">
      <c r="X567" s="63"/>
    </row>
    <row r="568">
      <c r="X568" s="63"/>
    </row>
    <row r="569">
      <c r="X569" s="63"/>
    </row>
    <row r="570">
      <c r="X570" s="63"/>
    </row>
    <row r="571">
      <c r="X571" s="63"/>
    </row>
    <row r="572">
      <c r="X572" s="63"/>
    </row>
    <row r="573">
      <c r="X573" s="63"/>
    </row>
    <row r="574">
      <c r="X574" s="63"/>
    </row>
    <row r="575">
      <c r="X575" s="63"/>
    </row>
    <row r="576">
      <c r="X576" s="63"/>
    </row>
    <row r="577">
      <c r="X577" s="63"/>
    </row>
    <row r="578">
      <c r="X578" s="63"/>
    </row>
    <row r="579">
      <c r="X579" s="63"/>
    </row>
    <row r="580">
      <c r="X580" s="63"/>
    </row>
    <row r="581">
      <c r="X581" s="63"/>
    </row>
    <row r="582">
      <c r="X582" s="63"/>
    </row>
    <row r="583">
      <c r="X583" s="63"/>
    </row>
    <row r="584">
      <c r="X584" s="63"/>
    </row>
    <row r="585">
      <c r="X585" s="63"/>
    </row>
    <row r="586">
      <c r="X586" s="63"/>
    </row>
    <row r="587">
      <c r="X587" s="63"/>
    </row>
    <row r="588">
      <c r="X588" s="63"/>
    </row>
    <row r="589">
      <c r="X589" s="63"/>
    </row>
    <row r="590">
      <c r="X590" s="63"/>
    </row>
    <row r="591">
      <c r="X591" s="63"/>
    </row>
    <row r="592">
      <c r="X592" s="63"/>
    </row>
    <row r="593">
      <c r="X593" s="63"/>
    </row>
    <row r="594">
      <c r="X594" s="63"/>
    </row>
    <row r="595">
      <c r="X595" s="63"/>
    </row>
    <row r="596">
      <c r="X596" s="63"/>
    </row>
    <row r="597">
      <c r="X597" s="63"/>
    </row>
    <row r="598">
      <c r="X598" s="63"/>
    </row>
    <row r="599">
      <c r="X599" s="63"/>
    </row>
    <row r="600">
      <c r="X600" s="63"/>
    </row>
    <row r="601">
      <c r="X601" s="63"/>
    </row>
    <row r="602">
      <c r="X602" s="63"/>
    </row>
    <row r="603">
      <c r="X603" s="63"/>
    </row>
    <row r="604">
      <c r="X604" s="63"/>
    </row>
    <row r="605">
      <c r="X605" s="63"/>
    </row>
    <row r="606">
      <c r="X606" s="63"/>
    </row>
    <row r="607">
      <c r="X607" s="63"/>
    </row>
    <row r="608">
      <c r="X608" s="63"/>
    </row>
    <row r="609">
      <c r="X609" s="63"/>
    </row>
    <row r="610">
      <c r="X610" s="63"/>
    </row>
    <row r="611">
      <c r="X611" s="63"/>
    </row>
    <row r="612">
      <c r="X612" s="63"/>
    </row>
    <row r="613">
      <c r="X613" s="63"/>
    </row>
    <row r="614">
      <c r="X614" s="63"/>
    </row>
    <row r="615">
      <c r="X615" s="63"/>
    </row>
    <row r="616">
      <c r="X616" s="63"/>
    </row>
    <row r="617">
      <c r="X617" s="63"/>
    </row>
    <row r="618">
      <c r="X618" s="63"/>
    </row>
    <row r="619">
      <c r="X619" s="63"/>
    </row>
    <row r="620">
      <c r="X620" s="63"/>
    </row>
    <row r="621">
      <c r="X621" s="63"/>
    </row>
    <row r="622">
      <c r="X622" s="63"/>
    </row>
    <row r="623">
      <c r="X623" s="63"/>
    </row>
    <row r="624">
      <c r="X624" s="63"/>
    </row>
    <row r="625">
      <c r="X625" s="63"/>
    </row>
    <row r="626">
      <c r="X626" s="63"/>
    </row>
    <row r="627">
      <c r="X627" s="63"/>
    </row>
    <row r="628">
      <c r="X628" s="63"/>
    </row>
    <row r="629">
      <c r="X629" s="63"/>
    </row>
    <row r="630">
      <c r="X630" s="63"/>
    </row>
    <row r="631">
      <c r="X631" s="63"/>
    </row>
    <row r="632">
      <c r="X632" s="63"/>
    </row>
    <row r="633">
      <c r="X633" s="63"/>
    </row>
    <row r="634">
      <c r="X634" s="63"/>
    </row>
    <row r="635">
      <c r="X635" s="63"/>
    </row>
    <row r="636">
      <c r="X636" s="63"/>
    </row>
    <row r="637">
      <c r="X637" s="63"/>
    </row>
    <row r="638">
      <c r="X638" s="63"/>
    </row>
    <row r="639">
      <c r="X639" s="63"/>
    </row>
    <row r="640">
      <c r="X640" s="63"/>
    </row>
    <row r="641">
      <c r="X641" s="63"/>
    </row>
    <row r="642">
      <c r="X642" s="63"/>
    </row>
    <row r="643">
      <c r="X643" s="63"/>
    </row>
    <row r="644">
      <c r="X644" s="63"/>
    </row>
    <row r="645">
      <c r="X645" s="63"/>
    </row>
    <row r="646">
      <c r="X646" s="63"/>
    </row>
    <row r="647">
      <c r="X647" s="63"/>
    </row>
    <row r="648">
      <c r="X648" s="63"/>
    </row>
    <row r="649">
      <c r="X649" s="63"/>
    </row>
    <row r="650">
      <c r="X650" s="63"/>
    </row>
    <row r="651">
      <c r="X651" s="63"/>
    </row>
    <row r="652">
      <c r="X652" s="63"/>
    </row>
    <row r="653">
      <c r="X653" s="63"/>
    </row>
    <row r="654">
      <c r="X654" s="63"/>
    </row>
    <row r="655">
      <c r="X655" s="63"/>
    </row>
    <row r="656">
      <c r="X656" s="63"/>
    </row>
    <row r="657">
      <c r="X657" s="63"/>
    </row>
    <row r="658">
      <c r="X658" s="63"/>
    </row>
    <row r="659">
      <c r="X659" s="63"/>
    </row>
    <row r="660">
      <c r="X660" s="63"/>
    </row>
    <row r="661">
      <c r="X661" s="63"/>
    </row>
    <row r="662">
      <c r="X662" s="63"/>
    </row>
    <row r="663">
      <c r="X663" s="63"/>
    </row>
    <row r="664">
      <c r="X664" s="63"/>
    </row>
    <row r="665">
      <c r="X665" s="63"/>
    </row>
    <row r="666">
      <c r="X666" s="63"/>
    </row>
    <row r="667">
      <c r="X667" s="63"/>
    </row>
    <row r="668">
      <c r="X668" s="63"/>
    </row>
    <row r="669">
      <c r="X669" s="63"/>
    </row>
    <row r="670">
      <c r="X670" s="63"/>
    </row>
    <row r="671">
      <c r="X671" s="63"/>
    </row>
    <row r="672">
      <c r="X672" s="63"/>
    </row>
    <row r="673">
      <c r="X673" s="63"/>
    </row>
    <row r="674">
      <c r="X674" s="63"/>
    </row>
    <row r="675">
      <c r="X675" s="63"/>
    </row>
    <row r="676">
      <c r="X676" s="63"/>
    </row>
    <row r="677">
      <c r="X677" s="63"/>
    </row>
    <row r="678">
      <c r="X678" s="63"/>
    </row>
    <row r="679">
      <c r="X679" s="63"/>
    </row>
    <row r="680">
      <c r="X680" s="63"/>
    </row>
    <row r="681">
      <c r="X681" s="63"/>
    </row>
    <row r="682">
      <c r="X682" s="63"/>
    </row>
    <row r="683">
      <c r="X683" s="63"/>
    </row>
    <row r="684">
      <c r="X684" s="63"/>
    </row>
    <row r="685">
      <c r="X685" s="63"/>
    </row>
    <row r="686">
      <c r="X686" s="63"/>
    </row>
    <row r="687">
      <c r="X687" s="63"/>
    </row>
    <row r="688">
      <c r="X688" s="63"/>
    </row>
    <row r="689">
      <c r="X689" s="63"/>
    </row>
    <row r="690">
      <c r="X690" s="63"/>
    </row>
    <row r="691">
      <c r="X691" s="63"/>
    </row>
    <row r="692">
      <c r="X692" s="63"/>
    </row>
    <row r="693">
      <c r="X693" s="63"/>
    </row>
    <row r="694">
      <c r="X694" s="63"/>
    </row>
    <row r="695">
      <c r="X695" s="63"/>
    </row>
    <row r="696">
      <c r="X696" s="63"/>
    </row>
    <row r="697">
      <c r="X697" s="63"/>
    </row>
    <row r="698">
      <c r="X698" s="63"/>
    </row>
    <row r="699">
      <c r="X699" s="63"/>
    </row>
    <row r="700">
      <c r="X700" s="63"/>
    </row>
    <row r="701">
      <c r="X701" s="63"/>
    </row>
    <row r="702">
      <c r="X702" s="63"/>
    </row>
    <row r="703">
      <c r="X703" s="63"/>
    </row>
    <row r="704">
      <c r="X704" s="63"/>
    </row>
    <row r="705">
      <c r="X705" s="63"/>
    </row>
    <row r="706">
      <c r="X706" s="63"/>
    </row>
    <row r="707">
      <c r="X707" s="63"/>
    </row>
    <row r="708">
      <c r="X708" s="63"/>
    </row>
    <row r="709">
      <c r="X709" s="63"/>
    </row>
    <row r="710">
      <c r="X710" s="63"/>
    </row>
    <row r="711">
      <c r="X711" s="63"/>
    </row>
    <row r="712">
      <c r="X712" s="63"/>
    </row>
    <row r="713">
      <c r="X713" s="63"/>
    </row>
    <row r="714">
      <c r="X714" s="63"/>
    </row>
    <row r="715">
      <c r="X715" s="63"/>
    </row>
    <row r="716">
      <c r="X716" s="63"/>
    </row>
    <row r="717">
      <c r="X717" s="63"/>
    </row>
    <row r="718">
      <c r="X718" s="63"/>
    </row>
    <row r="719">
      <c r="X719" s="63"/>
    </row>
    <row r="720">
      <c r="X720" s="63"/>
    </row>
    <row r="721">
      <c r="X721" s="63"/>
    </row>
    <row r="722">
      <c r="X722" s="63"/>
    </row>
    <row r="723">
      <c r="X723" s="63"/>
    </row>
    <row r="724">
      <c r="X724" s="63"/>
    </row>
    <row r="725">
      <c r="X725" s="63"/>
    </row>
    <row r="726">
      <c r="X726" s="63"/>
    </row>
    <row r="727">
      <c r="X727" s="63"/>
    </row>
    <row r="728">
      <c r="X728" s="63"/>
    </row>
    <row r="729">
      <c r="X729" s="63"/>
    </row>
    <row r="730">
      <c r="X730" s="63"/>
    </row>
    <row r="731">
      <c r="X731" s="63"/>
    </row>
    <row r="732">
      <c r="X732" s="63"/>
    </row>
    <row r="733">
      <c r="X733" s="63"/>
    </row>
    <row r="734">
      <c r="X734" s="63"/>
    </row>
    <row r="735">
      <c r="X735" s="63"/>
    </row>
    <row r="736">
      <c r="X736" s="63"/>
    </row>
    <row r="737">
      <c r="X737" s="63"/>
    </row>
    <row r="738">
      <c r="X738" s="63"/>
    </row>
    <row r="739">
      <c r="X739" s="63"/>
    </row>
    <row r="740">
      <c r="X740" s="63"/>
    </row>
    <row r="741">
      <c r="X741" s="63"/>
    </row>
    <row r="742">
      <c r="X742" s="63"/>
    </row>
    <row r="743">
      <c r="X743" s="63"/>
    </row>
    <row r="744">
      <c r="X744" s="63"/>
    </row>
    <row r="745">
      <c r="X745" s="63"/>
    </row>
    <row r="746">
      <c r="X746" s="63"/>
    </row>
    <row r="747">
      <c r="X747" s="63"/>
    </row>
    <row r="748">
      <c r="X748" s="63"/>
    </row>
    <row r="749">
      <c r="X749" s="63"/>
    </row>
    <row r="750">
      <c r="X750" s="63"/>
    </row>
    <row r="751">
      <c r="X751" s="63"/>
    </row>
    <row r="752">
      <c r="X752" s="63"/>
    </row>
    <row r="753">
      <c r="X753" s="63"/>
    </row>
    <row r="754">
      <c r="X754" s="63"/>
    </row>
    <row r="755">
      <c r="X755" s="63"/>
    </row>
    <row r="756">
      <c r="X756" s="63"/>
    </row>
    <row r="757">
      <c r="X757" s="63"/>
    </row>
    <row r="758">
      <c r="X758" s="63"/>
    </row>
    <row r="759">
      <c r="X759" s="63"/>
    </row>
    <row r="760">
      <c r="X760" s="63"/>
    </row>
    <row r="761">
      <c r="X761" s="63"/>
    </row>
    <row r="762">
      <c r="X762" s="63"/>
    </row>
    <row r="763">
      <c r="X763" s="63"/>
    </row>
    <row r="764">
      <c r="X764" s="63"/>
    </row>
    <row r="765">
      <c r="X765" s="63"/>
    </row>
    <row r="766">
      <c r="X766" s="63"/>
    </row>
    <row r="767">
      <c r="X767" s="63"/>
    </row>
    <row r="768">
      <c r="X768" s="63"/>
    </row>
    <row r="769">
      <c r="X769" s="63"/>
    </row>
    <row r="770">
      <c r="X770" s="63"/>
    </row>
    <row r="771">
      <c r="X771" s="63"/>
    </row>
    <row r="772">
      <c r="X772" s="63"/>
    </row>
    <row r="773">
      <c r="X773" s="63"/>
    </row>
    <row r="774">
      <c r="X774" s="63"/>
    </row>
    <row r="775">
      <c r="X775" s="63"/>
    </row>
    <row r="776">
      <c r="X776" s="63"/>
    </row>
    <row r="777">
      <c r="X777" s="63"/>
    </row>
    <row r="778">
      <c r="X778" s="63"/>
    </row>
    <row r="779">
      <c r="X779" s="63"/>
    </row>
    <row r="780">
      <c r="X780" s="63"/>
    </row>
    <row r="781">
      <c r="X781" s="63"/>
    </row>
    <row r="782">
      <c r="X782" s="63"/>
    </row>
    <row r="783">
      <c r="X783" s="63"/>
    </row>
    <row r="784">
      <c r="X784" s="63"/>
    </row>
    <row r="785">
      <c r="X785" s="63"/>
    </row>
    <row r="786">
      <c r="X786" s="63"/>
    </row>
    <row r="787">
      <c r="X787" s="63"/>
    </row>
    <row r="788">
      <c r="X788" s="63"/>
    </row>
    <row r="789">
      <c r="X789" s="63"/>
    </row>
    <row r="790">
      <c r="X790" s="63"/>
    </row>
    <row r="791">
      <c r="X791" s="63"/>
    </row>
    <row r="792">
      <c r="X792" s="63"/>
    </row>
    <row r="793">
      <c r="X793" s="63"/>
    </row>
    <row r="794">
      <c r="X794" s="63"/>
    </row>
    <row r="795">
      <c r="X795" s="63"/>
    </row>
    <row r="796">
      <c r="X796" s="63"/>
    </row>
    <row r="797">
      <c r="X797" s="63"/>
    </row>
    <row r="798">
      <c r="X798" s="63"/>
    </row>
    <row r="799">
      <c r="X799" s="63"/>
    </row>
    <row r="800">
      <c r="X800" s="63"/>
    </row>
    <row r="801">
      <c r="X801" s="63"/>
    </row>
    <row r="802">
      <c r="X802" s="63"/>
    </row>
    <row r="803">
      <c r="X803" s="63"/>
    </row>
    <row r="804">
      <c r="X804" s="63"/>
    </row>
    <row r="805">
      <c r="X805" s="63"/>
    </row>
    <row r="806">
      <c r="X806" s="63"/>
    </row>
    <row r="807">
      <c r="X807" s="63"/>
    </row>
    <row r="808">
      <c r="X808" s="63"/>
    </row>
    <row r="809">
      <c r="X809" s="63"/>
    </row>
    <row r="810">
      <c r="X810" s="63"/>
    </row>
    <row r="811">
      <c r="X811" s="63"/>
    </row>
    <row r="812">
      <c r="X812" s="63"/>
    </row>
    <row r="813">
      <c r="X813" s="63"/>
    </row>
    <row r="814">
      <c r="X814" s="63"/>
    </row>
    <row r="815">
      <c r="X815" s="63"/>
    </row>
    <row r="816">
      <c r="X816" s="63"/>
    </row>
    <row r="817">
      <c r="X817" s="63"/>
    </row>
    <row r="818">
      <c r="X818" s="63"/>
    </row>
    <row r="819">
      <c r="X819" s="63"/>
    </row>
    <row r="820">
      <c r="X820" s="63"/>
    </row>
    <row r="821">
      <c r="X821" s="63"/>
    </row>
    <row r="822">
      <c r="X822" s="63"/>
    </row>
    <row r="823">
      <c r="X823" s="63"/>
    </row>
    <row r="824">
      <c r="X824" s="63"/>
    </row>
    <row r="825">
      <c r="X825" s="63"/>
    </row>
    <row r="826">
      <c r="X826" s="63"/>
    </row>
    <row r="827">
      <c r="X827" s="63"/>
    </row>
    <row r="828">
      <c r="X828" s="63"/>
    </row>
    <row r="829">
      <c r="X829" s="63"/>
    </row>
    <row r="830">
      <c r="X830" s="63"/>
    </row>
    <row r="831">
      <c r="X831" s="63"/>
    </row>
    <row r="832">
      <c r="X832" s="63"/>
    </row>
    <row r="833">
      <c r="X833" s="63"/>
    </row>
    <row r="834">
      <c r="X834" s="63"/>
    </row>
    <row r="835">
      <c r="X835" s="63"/>
    </row>
    <row r="836">
      <c r="X836" s="63"/>
    </row>
    <row r="837">
      <c r="X837" s="63"/>
    </row>
    <row r="838">
      <c r="X838" s="63"/>
    </row>
    <row r="839">
      <c r="X839" s="63"/>
    </row>
    <row r="840">
      <c r="X840" s="63"/>
    </row>
    <row r="841">
      <c r="X841" s="63"/>
    </row>
    <row r="842">
      <c r="X842" s="63"/>
    </row>
    <row r="843">
      <c r="X843" s="63"/>
    </row>
    <row r="844">
      <c r="X844" s="63"/>
    </row>
    <row r="845">
      <c r="X845" s="63"/>
    </row>
    <row r="846">
      <c r="X846" s="63"/>
    </row>
    <row r="847">
      <c r="X847" s="63"/>
    </row>
    <row r="848">
      <c r="X848" s="63"/>
    </row>
    <row r="849">
      <c r="X849" s="63"/>
    </row>
    <row r="850">
      <c r="X850" s="63"/>
    </row>
    <row r="851">
      <c r="X851" s="63"/>
    </row>
    <row r="852">
      <c r="X852" s="63"/>
    </row>
    <row r="853">
      <c r="X853" s="63"/>
    </row>
    <row r="854">
      <c r="X854" s="63"/>
    </row>
    <row r="855">
      <c r="X855" s="63"/>
    </row>
    <row r="856">
      <c r="X856" s="63"/>
    </row>
    <row r="857">
      <c r="X857" s="63"/>
    </row>
    <row r="858">
      <c r="X858" s="63"/>
    </row>
    <row r="859">
      <c r="X859" s="63"/>
    </row>
    <row r="860">
      <c r="X860" s="63"/>
    </row>
    <row r="861">
      <c r="X861" s="63"/>
    </row>
    <row r="862">
      <c r="X862" s="63"/>
    </row>
    <row r="863">
      <c r="X863" s="63"/>
    </row>
    <row r="864">
      <c r="X864" s="63"/>
    </row>
    <row r="865">
      <c r="X865" s="63"/>
    </row>
    <row r="866">
      <c r="X866" s="63"/>
    </row>
    <row r="867">
      <c r="X867" s="63"/>
    </row>
    <row r="868">
      <c r="X868" s="63"/>
    </row>
    <row r="869">
      <c r="X869" s="63"/>
    </row>
    <row r="870">
      <c r="X870" s="63"/>
    </row>
    <row r="871">
      <c r="X871" s="63"/>
    </row>
    <row r="872">
      <c r="X872" s="63"/>
    </row>
    <row r="873">
      <c r="X873" s="63"/>
    </row>
    <row r="874">
      <c r="X874" s="63"/>
    </row>
    <row r="875">
      <c r="X875" s="63"/>
    </row>
    <row r="876">
      <c r="X876" s="63"/>
    </row>
    <row r="877">
      <c r="X877" s="63"/>
    </row>
    <row r="878">
      <c r="X878" s="63"/>
    </row>
    <row r="879">
      <c r="X879" s="63"/>
    </row>
    <row r="880">
      <c r="X880" s="63"/>
    </row>
    <row r="881">
      <c r="X881" s="63"/>
    </row>
    <row r="882">
      <c r="X882" s="63"/>
    </row>
    <row r="883">
      <c r="X883" s="63"/>
    </row>
    <row r="884">
      <c r="X884" s="63"/>
    </row>
    <row r="885">
      <c r="X885" s="63"/>
    </row>
    <row r="886">
      <c r="X886" s="63"/>
    </row>
    <row r="887">
      <c r="X887" s="63"/>
    </row>
    <row r="888">
      <c r="X888" s="63"/>
    </row>
    <row r="889">
      <c r="X889" s="63"/>
    </row>
    <row r="890">
      <c r="X890" s="63"/>
    </row>
    <row r="891">
      <c r="X891" s="63"/>
    </row>
    <row r="892">
      <c r="X892" s="63"/>
    </row>
    <row r="893">
      <c r="X893" s="63"/>
    </row>
    <row r="894">
      <c r="X894" s="63"/>
    </row>
    <row r="895">
      <c r="X895" s="63"/>
    </row>
    <row r="896">
      <c r="X896" s="63"/>
    </row>
    <row r="897">
      <c r="X897" s="63"/>
    </row>
    <row r="898">
      <c r="X898" s="63"/>
    </row>
    <row r="899">
      <c r="X899" s="63"/>
    </row>
    <row r="900">
      <c r="X900" s="63"/>
    </row>
    <row r="901">
      <c r="X901" s="63"/>
    </row>
    <row r="902">
      <c r="X902" s="63"/>
    </row>
    <row r="903">
      <c r="X903" s="63"/>
    </row>
    <row r="904">
      <c r="X904" s="63"/>
    </row>
    <row r="905">
      <c r="X905" s="63"/>
    </row>
    <row r="906">
      <c r="X906" s="63"/>
    </row>
    <row r="907">
      <c r="X907" s="63"/>
    </row>
    <row r="908">
      <c r="X908" s="63"/>
    </row>
    <row r="909">
      <c r="X909" s="63"/>
    </row>
    <row r="910">
      <c r="X910" s="63"/>
    </row>
    <row r="911">
      <c r="X911" s="63"/>
    </row>
    <row r="912">
      <c r="X912" s="63"/>
    </row>
    <row r="913">
      <c r="X913" s="63"/>
    </row>
    <row r="914">
      <c r="X914" s="63"/>
    </row>
    <row r="915">
      <c r="X915" s="63"/>
    </row>
    <row r="916">
      <c r="X916" s="63"/>
    </row>
    <row r="917">
      <c r="X917" s="63"/>
    </row>
    <row r="918">
      <c r="X918" s="63"/>
    </row>
    <row r="919">
      <c r="X919" s="63"/>
    </row>
    <row r="920">
      <c r="X920" s="63"/>
    </row>
    <row r="921">
      <c r="X921" s="63"/>
    </row>
    <row r="922">
      <c r="X922" s="63"/>
    </row>
    <row r="923">
      <c r="X923" s="63"/>
    </row>
    <row r="924">
      <c r="X924" s="63"/>
    </row>
    <row r="925">
      <c r="X925" s="63"/>
    </row>
    <row r="926">
      <c r="X926" s="63"/>
    </row>
    <row r="927">
      <c r="X927" s="63"/>
    </row>
    <row r="928">
      <c r="X928" s="63"/>
    </row>
    <row r="929">
      <c r="X929" s="63"/>
    </row>
    <row r="930">
      <c r="X930" s="63"/>
    </row>
    <row r="931">
      <c r="X931" s="63"/>
    </row>
    <row r="932">
      <c r="X932" s="63"/>
    </row>
    <row r="933">
      <c r="X933" s="63"/>
    </row>
    <row r="934">
      <c r="X934" s="63"/>
    </row>
    <row r="935">
      <c r="X935" s="63"/>
    </row>
    <row r="936">
      <c r="X936" s="63"/>
    </row>
    <row r="937">
      <c r="X937" s="63"/>
    </row>
    <row r="938">
      <c r="X938" s="63"/>
    </row>
    <row r="939">
      <c r="X939" s="63"/>
    </row>
    <row r="940">
      <c r="X940" s="63"/>
    </row>
    <row r="941">
      <c r="X941" s="63"/>
    </row>
    <row r="942">
      <c r="X942" s="63"/>
    </row>
    <row r="943">
      <c r="X943" s="63"/>
    </row>
    <row r="944">
      <c r="X944" s="63"/>
    </row>
    <row r="945">
      <c r="X945" s="63"/>
    </row>
    <row r="946">
      <c r="X946" s="63"/>
    </row>
    <row r="947">
      <c r="X947" s="63"/>
    </row>
    <row r="948">
      <c r="X948" s="63"/>
    </row>
    <row r="949">
      <c r="X949" s="63"/>
    </row>
    <row r="950">
      <c r="X950" s="63"/>
    </row>
    <row r="951">
      <c r="X951" s="63"/>
    </row>
    <row r="952">
      <c r="X952" s="63"/>
    </row>
    <row r="953">
      <c r="X953" s="63"/>
    </row>
    <row r="954">
      <c r="X954" s="63"/>
    </row>
    <row r="955">
      <c r="X955" s="63"/>
    </row>
    <row r="956">
      <c r="X956" s="63"/>
    </row>
    <row r="957">
      <c r="X957" s="63"/>
    </row>
    <row r="958">
      <c r="X958" s="63"/>
    </row>
    <row r="959">
      <c r="X959" s="63"/>
    </row>
    <row r="960">
      <c r="X960" s="63"/>
    </row>
    <row r="961">
      <c r="X961" s="63"/>
    </row>
    <row r="962">
      <c r="X962" s="63"/>
    </row>
    <row r="963">
      <c r="X963" s="63"/>
    </row>
    <row r="964">
      <c r="X964" s="63"/>
    </row>
    <row r="965">
      <c r="X965" s="63"/>
    </row>
    <row r="966">
      <c r="X966" s="63"/>
    </row>
    <row r="967">
      <c r="X967" s="63"/>
    </row>
    <row r="968">
      <c r="X968" s="63"/>
    </row>
    <row r="969">
      <c r="X969" s="63"/>
    </row>
    <row r="970">
      <c r="X970" s="63"/>
    </row>
    <row r="971">
      <c r="X971" s="63"/>
    </row>
    <row r="972">
      <c r="X972" s="63"/>
    </row>
    <row r="973">
      <c r="X973" s="63"/>
    </row>
    <row r="974">
      <c r="X974" s="63"/>
    </row>
    <row r="975">
      <c r="X975" s="63"/>
    </row>
    <row r="976">
      <c r="X976" s="63"/>
    </row>
    <row r="977">
      <c r="X977" s="63"/>
    </row>
    <row r="978">
      <c r="X978" s="63"/>
    </row>
    <row r="979">
      <c r="X979" s="63"/>
    </row>
    <row r="980">
      <c r="X980" s="63"/>
    </row>
    <row r="981">
      <c r="X981" s="63"/>
    </row>
    <row r="982">
      <c r="X982" s="63"/>
    </row>
    <row r="983">
      <c r="X983" s="63"/>
    </row>
    <row r="984">
      <c r="X984" s="63"/>
    </row>
    <row r="985">
      <c r="X985" s="63"/>
    </row>
    <row r="986">
      <c r="X986" s="63"/>
    </row>
    <row r="987">
      <c r="X987" s="63"/>
    </row>
    <row r="988">
      <c r="X988" s="63"/>
    </row>
    <row r="989">
      <c r="X989" s="63"/>
    </row>
    <row r="990">
      <c r="X990" s="63"/>
    </row>
    <row r="991">
      <c r="X991" s="63"/>
    </row>
    <row r="992">
      <c r="X992" s="63"/>
    </row>
    <row r="993">
      <c r="X993" s="63"/>
    </row>
    <row r="994">
      <c r="X994" s="63"/>
    </row>
    <row r="995">
      <c r="X995" s="63"/>
    </row>
    <row r="996">
      <c r="X996" s="63"/>
    </row>
    <row r="997">
      <c r="X997" s="63"/>
    </row>
    <row r="998">
      <c r="X998" s="63"/>
    </row>
    <row r="999">
      <c r="X999" s="63"/>
    </row>
    <row r="1000">
      <c r="X1000" s="63"/>
    </row>
  </sheetData>
  <mergeCells count="10">
    <mergeCell ref="T3:V3"/>
    <mergeCell ref="W3:AI3"/>
    <mergeCell ref="D2:V2"/>
    <mergeCell ref="W2:AL2"/>
    <mergeCell ref="AM2:AM4"/>
    <mergeCell ref="D3:I3"/>
    <mergeCell ref="J3:L3"/>
    <mergeCell ref="M3:O3"/>
    <mergeCell ref="P3:S3"/>
    <mergeCell ref="AJ3:AL3"/>
  </mergeCells>
  <conditionalFormatting sqref="AM5:AM56">
    <cfRule type="cellIs" dxfId="0" priority="1" operator="greaterThanOrEqual">
      <formula>22</formula>
    </cfRule>
  </conditionalFormatting>
  <conditionalFormatting sqref="AM5:AM56">
    <cfRule type="cellIs" dxfId="1" priority="2" operator="lessThan">
      <formula>22</formula>
    </cfRule>
  </conditionalFormatting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5.5"/>
    <col customWidth="1" min="6" max="6" width="15.88"/>
    <col customWidth="1" min="7" max="7" width="15.75"/>
    <col customWidth="1" min="9" max="9" width="15.5"/>
    <col customWidth="1" min="19" max="19" width="17.13"/>
    <col customWidth="1" min="20" max="21" width="12.0"/>
    <col customWidth="1" min="22" max="22" width="14.75"/>
    <col customWidth="1" min="23" max="23" width="14.63"/>
    <col customWidth="1" min="24" max="28" width="17.63"/>
    <col customWidth="1" min="29" max="29" width="15.25"/>
    <col customWidth="1" min="30" max="30" width="16.75"/>
    <col customWidth="1" min="31" max="31" width="14.13"/>
    <col customWidth="1" min="32" max="32" width="15.38"/>
    <col customWidth="1" min="33" max="33" width="17.25"/>
    <col customWidth="1" min="34" max="34" width="17.63"/>
  </cols>
  <sheetData>
    <row r="1">
      <c r="A1" s="21" t="s">
        <v>184</v>
      </c>
      <c r="B1" s="43" t="s">
        <v>185</v>
      </c>
      <c r="C1" s="23" t="s">
        <v>186</v>
      </c>
      <c r="E1" s="44" t="s">
        <v>189</v>
      </c>
      <c r="F1" s="21">
        <v>718.0</v>
      </c>
      <c r="V1" s="1"/>
      <c r="W1" s="1"/>
      <c r="X1" s="1"/>
      <c r="Y1" s="1"/>
      <c r="Z1" s="1"/>
      <c r="AA1" s="1"/>
      <c r="AB1" s="1"/>
      <c r="AC1" s="1"/>
      <c r="AD1" s="24"/>
      <c r="AE1" s="24"/>
      <c r="AF1" s="24"/>
      <c r="AG1" s="24"/>
      <c r="AH1" s="24"/>
    </row>
    <row r="2">
      <c r="A2" s="4">
        <f>countif(C6:C985,"=3и2а") + countif(C6:C985,"=3и1б")</f>
        <v>12</v>
      </c>
      <c r="B2" s="4">
        <f>countif(C5:C985,"=3и1а")</f>
        <v>2</v>
      </c>
      <c r="C2" s="9">
        <f>+ countif(C5:C985,"=3и2б")</f>
        <v>4</v>
      </c>
      <c r="D2" s="4"/>
      <c r="E2" s="4"/>
      <c r="F2" s="4"/>
      <c r="G2" s="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>
      <c r="D3" s="1" t="s">
        <v>258</v>
      </c>
      <c r="AB3" s="30"/>
      <c r="AC3" s="31" t="s">
        <v>259</v>
      </c>
      <c r="AE3" s="30"/>
      <c r="AF3" s="31" t="s">
        <v>260</v>
      </c>
      <c r="AH3" s="30"/>
      <c r="AI3" s="31" t="s">
        <v>192</v>
      </c>
      <c r="AJ3" s="4"/>
      <c r="AK3" s="4"/>
    </row>
    <row r="4">
      <c r="A4" s="4"/>
      <c r="B4" s="4"/>
      <c r="C4" s="4"/>
      <c r="D4" s="31" t="s">
        <v>261</v>
      </c>
      <c r="H4" s="30"/>
      <c r="I4" s="1" t="s">
        <v>233</v>
      </c>
      <c r="P4" s="30"/>
      <c r="Q4" s="65" t="s">
        <v>262</v>
      </c>
      <c r="U4" s="30"/>
      <c r="V4" s="31" t="s">
        <v>235</v>
      </c>
      <c r="Y4" s="30"/>
      <c r="Z4" s="31" t="s">
        <v>263</v>
      </c>
      <c r="AB4" s="30"/>
      <c r="AC4" s="31" t="s">
        <v>264</v>
      </c>
      <c r="AD4" s="30"/>
      <c r="AE4" s="32" t="s">
        <v>265</v>
      </c>
      <c r="AH4" s="30"/>
    </row>
    <row r="5">
      <c r="A5" s="4" t="s">
        <v>9</v>
      </c>
      <c r="B5" s="4" t="s">
        <v>10</v>
      </c>
      <c r="C5" s="4" t="s">
        <v>200</v>
      </c>
      <c r="D5" s="1" t="s">
        <v>266</v>
      </c>
      <c r="E5" s="1" t="s">
        <v>267</v>
      </c>
      <c r="F5" s="1" t="s">
        <v>268</v>
      </c>
      <c r="G5" s="1" t="s">
        <v>269</v>
      </c>
      <c r="H5" s="33" t="s">
        <v>270</v>
      </c>
      <c r="I5" s="1" t="s">
        <v>271</v>
      </c>
      <c r="J5" s="1" t="s">
        <v>272</v>
      </c>
      <c r="K5" s="34" t="s">
        <v>273</v>
      </c>
      <c r="L5" s="34" t="s">
        <v>274</v>
      </c>
      <c r="M5" s="1" t="s">
        <v>275</v>
      </c>
      <c r="N5" s="34" t="s">
        <v>276</v>
      </c>
      <c r="O5" s="34" t="s">
        <v>277</v>
      </c>
      <c r="P5" s="1" t="s">
        <v>278</v>
      </c>
      <c r="Q5" s="65" t="s">
        <v>271</v>
      </c>
      <c r="R5" s="1" t="s">
        <v>279</v>
      </c>
      <c r="S5" s="34" t="s">
        <v>280</v>
      </c>
      <c r="T5" s="34" t="s">
        <v>281</v>
      </c>
      <c r="U5" s="35" t="s">
        <v>282</v>
      </c>
      <c r="V5" s="1" t="s">
        <v>271</v>
      </c>
      <c r="W5" s="1" t="s">
        <v>279</v>
      </c>
      <c r="X5" s="34" t="s">
        <v>283</v>
      </c>
      <c r="Y5" s="33" t="s">
        <v>284</v>
      </c>
      <c r="Z5" s="1" t="s">
        <v>285</v>
      </c>
      <c r="AA5" s="34" t="s">
        <v>286</v>
      </c>
      <c r="AB5" s="35" t="s">
        <v>287</v>
      </c>
      <c r="AC5" s="1" t="s">
        <v>267</v>
      </c>
      <c r="AD5" s="33" t="s">
        <v>288</v>
      </c>
      <c r="AE5" s="30"/>
      <c r="AF5" s="1" t="s">
        <v>289</v>
      </c>
      <c r="AG5" s="1" t="s">
        <v>250</v>
      </c>
      <c r="AH5" s="33" t="s">
        <v>251</v>
      </c>
      <c r="AJ5" s="4"/>
      <c r="AK5" s="4"/>
    </row>
    <row r="6">
      <c r="A6" s="66" t="s">
        <v>15</v>
      </c>
      <c r="B6" s="67" t="str">
        <f t="array" ref="B6">INDEX('Svi studenti'!$C$2:$C985,MATCH(A6, 'Svi studenti'!$B$2:$B985, 0))</f>
        <v>Аћимовић, Љубомир</v>
      </c>
      <c r="C6" s="37" t="str">
        <f t="array" ref="C6">iferror(iNDEX('Svi studenti'!$G$2:$G985,MATCH(A6, 'Svi studenti'!$B$2:$B985, 0)),"---")</f>
        <v>3и1а</v>
      </c>
      <c r="D6" s="4">
        <v>2.0</v>
      </c>
      <c r="E6" s="4">
        <v>4.0</v>
      </c>
      <c r="F6" s="4">
        <v>2.0</v>
      </c>
      <c r="G6" s="4">
        <v>0.0</v>
      </c>
      <c r="H6" s="4">
        <v>0.0</v>
      </c>
      <c r="I6" s="68">
        <v>3.0</v>
      </c>
      <c r="J6" s="4">
        <v>2.0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68">
        <v>3.0</v>
      </c>
      <c r="R6" s="4">
        <v>1.0</v>
      </c>
      <c r="S6" s="4">
        <v>0.0</v>
      </c>
      <c r="T6" s="4">
        <v>0.0</v>
      </c>
      <c r="U6" s="69">
        <v>0.0</v>
      </c>
      <c r="V6" s="1">
        <v>2.0</v>
      </c>
      <c r="W6" s="1">
        <v>1.0</v>
      </c>
      <c r="X6" s="1">
        <v>0.0</v>
      </c>
      <c r="Y6" s="33">
        <v>0.0</v>
      </c>
      <c r="Z6" s="1">
        <v>2.0</v>
      </c>
      <c r="AA6" s="1">
        <v>0.0</v>
      </c>
      <c r="AB6" s="33">
        <v>0.0</v>
      </c>
      <c r="AC6" s="1">
        <v>2.0</v>
      </c>
      <c r="AD6" s="33">
        <v>0.5</v>
      </c>
      <c r="AE6" s="33">
        <v>2.0</v>
      </c>
      <c r="AF6" s="1">
        <v>0.5</v>
      </c>
      <c r="AG6" s="1">
        <v>1.0</v>
      </c>
      <c r="AH6" s="1">
        <v>0.0</v>
      </c>
      <c r="AI6" s="24">
        <f t="shared" ref="AI6:AI23" si="1">sum(D6:AH6)</f>
        <v>28</v>
      </c>
    </row>
    <row r="7">
      <c r="A7" s="70" t="s">
        <v>80</v>
      </c>
      <c r="B7" s="7" t="str">
        <f t="array" ref="B7">INDEX('Svi studenti'!$C$2:$C985,MATCH(A7, 'Svi studenti'!$B$2:$B985, 0))</f>
        <v>Стојадиновић, Немања</v>
      </c>
      <c r="C7" s="37" t="str">
        <f t="array" ref="C7">iferror(iNDEX('Svi studenti'!$G$2:$G985,MATCH(A7, 'Svi studenti'!$B$2:$B985, 0)),"---")</f>
        <v>3и1а</v>
      </c>
      <c r="D7" s="4">
        <v>2.0</v>
      </c>
      <c r="E7" s="4">
        <v>5.0</v>
      </c>
      <c r="F7" s="4">
        <v>3.0</v>
      </c>
      <c r="G7" s="4">
        <v>0.0</v>
      </c>
      <c r="H7" s="4">
        <v>0.0</v>
      </c>
      <c r="I7" s="68">
        <v>3.0</v>
      </c>
      <c r="J7" s="4">
        <v>2.0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68">
        <v>3.0</v>
      </c>
      <c r="R7" s="4">
        <v>1.0</v>
      </c>
      <c r="S7" s="4">
        <v>0.0</v>
      </c>
      <c r="T7" s="4">
        <v>0.0</v>
      </c>
      <c r="U7" s="69">
        <v>0.0</v>
      </c>
      <c r="V7" s="1">
        <v>3.0</v>
      </c>
      <c r="W7" s="1">
        <v>1.0</v>
      </c>
      <c r="X7" s="1">
        <v>0.0</v>
      </c>
      <c r="Y7" s="33">
        <v>0.0</v>
      </c>
      <c r="Z7" s="1">
        <v>2.0</v>
      </c>
      <c r="AA7" s="1">
        <v>0.0</v>
      </c>
      <c r="AB7" s="33">
        <v>0.0</v>
      </c>
      <c r="AC7" s="1">
        <v>0.0</v>
      </c>
      <c r="AD7" s="33">
        <v>0.0</v>
      </c>
      <c r="AE7" s="33">
        <v>0.0</v>
      </c>
      <c r="AF7" s="1">
        <v>0.5</v>
      </c>
      <c r="AG7" s="1">
        <v>1.0</v>
      </c>
      <c r="AH7" s="1">
        <v>0.0</v>
      </c>
      <c r="AI7" s="24">
        <f t="shared" si="1"/>
        <v>26.5</v>
      </c>
    </row>
    <row r="8">
      <c r="A8" s="70" t="s">
        <v>64</v>
      </c>
      <c r="B8" s="7" t="str">
        <f t="array" ref="B8">INDEX('Svi studenti'!$C$2:$C985,MATCH(A8, 'Svi studenti'!$B$2:$B985, 0))</f>
        <v>Николић, Петар</v>
      </c>
      <c r="C8" s="38" t="str">
        <f t="array" ref="C8">iferror(iNDEX('Svi studenti'!$G$2:$G985,MATCH(A8, 'Svi studenti'!$B$2:$B985, 0)),"---")</f>
        <v>3и1б</v>
      </c>
      <c r="D8" s="4">
        <v>1.0</v>
      </c>
      <c r="E8" s="4">
        <v>5.0</v>
      </c>
      <c r="F8" s="4">
        <v>0.0</v>
      </c>
      <c r="G8" s="4">
        <v>0.0</v>
      </c>
      <c r="H8" s="4">
        <v>0.0</v>
      </c>
      <c r="I8" s="68">
        <v>1.5</v>
      </c>
      <c r="J8" s="4">
        <v>2.0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68">
        <v>2.0</v>
      </c>
      <c r="R8" s="4">
        <v>0.5</v>
      </c>
      <c r="S8" s="4">
        <v>0.0</v>
      </c>
      <c r="T8" s="4">
        <v>0.0</v>
      </c>
      <c r="U8" s="69">
        <v>0.0</v>
      </c>
      <c r="V8" s="1">
        <v>0.0</v>
      </c>
      <c r="W8" s="1">
        <v>0.0</v>
      </c>
      <c r="X8" s="1">
        <v>0.0</v>
      </c>
      <c r="Y8" s="33">
        <v>0.0</v>
      </c>
      <c r="Z8" s="1">
        <v>1.0</v>
      </c>
      <c r="AA8" s="1">
        <v>0.0</v>
      </c>
      <c r="AB8" s="33">
        <v>0.0</v>
      </c>
      <c r="AC8" s="1">
        <v>0.0</v>
      </c>
      <c r="AD8" s="33">
        <v>0.0</v>
      </c>
      <c r="AE8" s="33">
        <v>0.0</v>
      </c>
      <c r="AF8" s="1">
        <v>0.5</v>
      </c>
      <c r="AG8" s="1">
        <v>0.0</v>
      </c>
      <c r="AH8" s="1">
        <v>0.0</v>
      </c>
      <c r="AI8" s="24">
        <f t="shared" si="1"/>
        <v>13.5</v>
      </c>
    </row>
    <row r="9">
      <c r="A9" s="66" t="s">
        <v>41</v>
      </c>
      <c r="B9" s="67" t="str">
        <f t="array" ref="B9">INDEX('Svi studenti'!$C$2:$C985,MATCH(A9, 'Svi studenti'!$B$2:$B985, 0))</f>
        <v>Јовановић, Ђорђе</v>
      </c>
      <c r="C9" s="38" t="str">
        <f t="array" ref="C9">iferror(iNDEX('Svi studenti'!$G$2:$G985,MATCH(A9, 'Svi studenti'!$B$2:$B985, 0)),"---")</f>
        <v>3и1б</v>
      </c>
      <c r="D9" s="4">
        <v>2.0</v>
      </c>
      <c r="E9" s="4">
        <v>5.0</v>
      </c>
      <c r="F9" s="4">
        <v>3.0</v>
      </c>
      <c r="G9" s="4">
        <v>2.0</v>
      </c>
      <c r="H9" s="4">
        <v>1.0</v>
      </c>
      <c r="I9" s="68">
        <v>3.0</v>
      </c>
      <c r="J9" s="4">
        <v>2.0</v>
      </c>
      <c r="K9" s="4">
        <v>0.5</v>
      </c>
      <c r="L9" s="4">
        <v>0.5</v>
      </c>
      <c r="M9" s="4">
        <v>0.5</v>
      </c>
      <c r="N9" s="4">
        <v>0.5</v>
      </c>
      <c r="O9" s="4">
        <v>0.5</v>
      </c>
      <c r="P9" s="4">
        <v>0.5</v>
      </c>
      <c r="Q9" s="68">
        <v>3.0</v>
      </c>
      <c r="R9" s="4">
        <v>1.0</v>
      </c>
      <c r="S9" s="4">
        <v>0.5</v>
      </c>
      <c r="T9" s="4">
        <v>0.5</v>
      </c>
      <c r="U9" s="69">
        <v>0.5</v>
      </c>
      <c r="V9" s="1">
        <v>3.0</v>
      </c>
      <c r="W9" s="1">
        <v>1.0</v>
      </c>
      <c r="X9" s="1">
        <v>0.5</v>
      </c>
      <c r="Y9" s="33">
        <v>0.5</v>
      </c>
      <c r="Z9" s="1">
        <v>2.0</v>
      </c>
      <c r="AA9" s="1">
        <v>0.5</v>
      </c>
      <c r="AB9" s="33">
        <v>0.5</v>
      </c>
      <c r="AC9" s="1">
        <v>3.0</v>
      </c>
      <c r="AD9" s="33">
        <v>0.0</v>
      </c>
      <c r="AE9" s="33">
        <v>0.0</v>
      </c>
      <c r="AF9" s="1">
        <v>0.5</v>
      </c>
      <c r="AG9" s="1">
        <v>1.0</v>
      </c>
      <c r="AH9" s="1">
        <v>2.0</v>
      </c>
      <c r="AI9" s="24">
        <f t="shared" si="1"/>
        <v>41</v>
      </c>
    </row>
    <row r="10">
      <c r="A10" s="70" t="s">
        <v>49</v>
      </c>
      <c r="B10" s="7" t="str">
        <f t="array" ref="B10">INDEX('Svi studenti'!$C$2:$C985,MATCH(A10, 'Svi studenti'!$B$2:$B985, 0))</f>
        <v>Манчић, Филип</v>
      </c>
      <c r="C10" s="38" t="str">
        <f t="array" ref="C10">iferror(iNDEX('Svi studenti'!$G$2:$G985,MATCH(A10, 'Svi studenti'!$B$2:$B985, 0)),"---")</f>
        <v>3и1б</v>
      </c>
      <c r="D10" s="4">
        <v>1.0</v>
      </c>
      <c r="E10" s="4">
        <v>3.0</v>
      </c>
      <c r="F10" s="4">
        <v>3.0</v>
      </c>
      <c r="G10" s="4">
        <v>2.0</v>
      </c>
      <c r="H10" s="4">
        <v>1.0</v>
      </c>
      <c r="I10" s="68">
        <v>3.0</v>
      </c>
      <c r="J10" s="4">
        <v>1.0</v>
      </c>
      <c r="K10" s="4">
        <v>0.5</v>
      </c>
      <c r="L10" s="4">
        <v>0.5</v>
      </c>
      <c r="M10" s="4">
        <v>0.5</v>
      </c>
      <c r="N10" s="4">
        <v>0.5</v>
      </c>
      <c r="O10" s="4">
        <v>0.5</v>
      </c>
      <c r="P10" s="4">
        <v>0.5</v>
      </c>
      <c r="Q10" s="68">
        <v>3.0</v>
      </c>
      <c r="R10" s="4">
        <v>1.0</v>
      </c>
      <c r="S10" s="4">
        <v>0.5</v>
      </c>
      <c r="T10" s="4">
        <v>0.5</v>
      </c>
      <c r="U10" s="69">
        <v>0.5</v>
      </c>
      <c r="V10" s="1">
        <v>3.0</v>
      </c>
      <c r="W10" s="1">
        <v>0.0</v>
      </c>
      <c r="X10" s="1">
        <v>0.5</v>
      </c>
      <c r="Y10" s="33">
        <v>0.5</v>
      </c>
      <c r="Z10" s="1">
        <v>1.0</v>
      </c>
      <c r="AA10" s="1">
        <v>0.5</v>
      </c>
      <c r="AB10" s="33">
        <v>0.0</v>
      </c>
      <c r="AC10" s="1">
        <v>0.0</v>
      </c>
      <c r="AD10" s="33">
        <v>0.0</v>
      </c>
      <c r="AE10" s="33">
        <v>0.0</v>
      </c>
      <c r="AF10" s="1">
        <v>0.5</v>
      </c>
      <c r="AG10" s="1">
        <v>1.0</v>
      </c>
      <c r="AH10" s="1">
        <v>2.0</v>
      </c>
      <c r="AI10" s="24">
        <f t="shared" si="1"/>
        <v>31.5</v>
      </c>
    </row>
    <row r="11">
      <c r="A11" s="66" t="s">
        <v>62</v>
      </c>
      <c r="B11" s="67" t="str">
        <f t="array" ref="B11">INDEX('Svi studenti'!$C$2:$C985,MATCH(A11, 'Svi studenti'!$B$2:$B985, 0))</f>
        <v>Никодијевић, Милутин</v>
      </c>
      <c r="C11" s="38" t="str">
        <f t="array" ref="C11">iferror(iNDEX('Svi studenti'!$G$2:$G985,MATCH(A11, 'Svi studenti'!$B$2:$B985, 0)),"---")</f>
        <v>3и1б</v>
      </c>
      <c r="D11" s="4">
        <v>2.0</v>
      </c>
      <c r="E11" s="4">
        <v>5.0</v>
      </c>
      <c r="F11" s="4">
        <v>3.0</v>
      </c>
      <c r="G11" s="4">
        <v>2.0</v>
      </c>
      <c r="H11" s="4">
        <v>1.0</v>
      </c>
      <c r="I11" s="68">
        <v>2.5</v>
      </c>
      <c r="J11" s="4">
        <v>2.0</v>
      </c>
      <c r="K11" s="4">
        <v>0.5</v>
      </c>
      <c r="L11" s="4">
        <v>0.5</v>
      </c>
      <c r="M11" s="4">
        <v>0.5</v>
      </c>
      <c r="N11" s="4">
        <v>0.5</v>
      </c>
      <c r="O11" s="4">
        <v>0.5</v>
      </c>
      <c r="P11" s="4">
        <v>0.5</v>
      </c>
      <c r="Q11" s="68">
        <v>3.0</v>
      </c>
      <c r="R11" s="4">
        <v>1.0</v>
      </c>
      <c r="S11" s="4">
        <v>0.5</v>
      </c>
      <c r="T11" s="4">
        <v>0.5</v>
      </c>
      <c r="U11" s="69">
        <v>0.5</v>
      </c>
      <c r="V11" s="1">
        <v>3.0</v>
      </c>
      <c r="W11" s="1">
        <v>1.0</v>
      </c>
      <c r="X11" s="1">
        <v>0.5</v>
      </c>
      <c r="Y11" s="33">
        <v>0.5</v>
      </c>
      <c r="Z11" s="1">
        <v>2.0</v>
      </c>
      <c r="AA11" s="1">
        <v>0.5</v>
      </c>
      <c r="AB11" s="33">
        <v>0.5</v>
      </c>
      <c r="AC11" s="1">
        <v>0.0</v>
      </c>
      <c r="AD11" s="33">
        <v>0.0</v>
      </c>
      <c r="AE11" s="33">
        <v>0.0</v>
      </c>
      <c r="AF11" s="1">
        <v>0.5</v>
      </c>
      <c r="AG11" s="1">
        <v>1.0</v>
      </c>
      <c r="AH11" s="1">
        <v>2.0</v>
      </c>
      <c r="AI11" s="24">
        <f t="shared" si="1"/>
        <v>37.5</v>
      </c>
    </row>
    <row r="12">
      <c r="A12" s="66" t="s">
        <v>18</v>
      </c>
      <c r="B12" s="67" t="str">
        <f t="array" ref="B12">INDEX('Svi studenti'!$C$2:$C985,MATCH(A12, 'Svi studenti'!$B$2:$B985, 0))</f>
        <v>Будимир, Никола</v>
      </c>
      <c r="C12" s="38" t="str">
        <f t="array" ref="C12">iferror(iNDEX('Svi studenti'!$G$2:$G985,MATCH(A12, 'Svi studenti'!$B$2:$B985, 0)),"---")</f>
        <v>3и1б</v>
      </c>
      <c r="D12" s="4">
        <v>2.0</v>
      </c>
      <c r="E12" s="4">
        <v>5.0</v>
      </c>
      <c r="F12" s="4">
        <v>0.0</v>
      </c>
      <c r="G12" s="4">
        <v>0.0</v>
      </c>
      <c r="H12" s="4">
        <v>0.0</v>
      </c>
      <c r="I12" s="68">
        <v>2.5</v>
      </c>
      <c r="J12" s="4">
        <v>2.0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68">
        <v>3.0</v>
      </c>
      <c r="R12" s="4">
        <v>1.0</v>
      </c>
      <c r="S12" s="4">
        <v>0.0</v>
      </c>
      <c r="T12" s="4">
        <v>0.0</v>
      </c>
      <c r="U12" s="69">
        <v>0.0</v>
      </c>
      <c r="V12" s="1">
        <v>3.0</v>
      </c>
      <c r="W12" s="1">
        <v>1.0</v>
      </c>
      <c r="X12" s="1">
        <v>0.0</v>
      </c>
      <c r="Y12" s="33">
        <v>0.0</v>
      </c>
      <c r="Z12" s="1">
        <v>2.0</v>
      </c>
      <c r="AA12" s="1">
        <v>0.0</v>
      </c>
      <c r="AB12" s="33">
        <v>0.0</v>
      </c>
      <c r="AC12" s="1">
        <v>0.0</v>
      </c>
      <c r="AD12" s="33">
        <v>0.0</v>
      </c>
      <c r="AE12" s="33">
        <v>0.0</v>
      </c>
      <c r="AF12" s="1">
        <v>0.5</v>
      </c>
      <c r="AG12" s="1">
        <v>0.0</v>
      </c>
      <c r="AH12" s="1">
        <v>0.0</v>
      </c>
      <c r="AI12" s="24">
        <f t="shared" si="1"/>
        <v>22</v>
      </c>
    </row>
    <row r="13">
      <c r="A13" s="66" t="s">
        <v>40</v>
      </c>
      <c r="B13" s="67" t="str">
        <f t="array" ref="B13">INDEX('Svi studenti'!$C$2:$C985,MATCH(A13, 'Svi studenti'!$B$2:$B985, 0))</f>
        <v>Јовановић, Ана</v>
      </c>
      <c r="C13" s="38" t="str">
        <f t="array" ref="C13">iferror(iNDEX('Svi studenti'!$G$2:$G985,MATCH(A13, 'Svi studenti'!$B$2:$B985, 0)),"---")</f>
        <v>3и1б</v>
      </c>
      <c r="D13" s="4">
        <v>2.0</v>
      </c>
      <c r="E13" s="4">
        <v>4.0</v>
      </c>
      <c r="F13" s="4">
        <v>0.0</v>
      </c>
      <c r="G13" s="4">
        <v>0.0</v>
      </c>
      <c r="H13" s="4">
        <v>0.0</v>
      </c>
      <c r="I13" s="68">
        <v>1.5</v>
      </c>
      <c r="J13" s="4">
        <v>1.0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68">
        <v>3.0</v>
      </c>
      <c r="R13" s="4">
        <v>1.0</v>
      </c>
      <c r="S13" s="4">
        <v>0.0</v>
      </c>
      <c r="T13" s="4">
        <v>0.0</v>
      </c>
      <c r="U13" s="69">
        <v>0.0</v>
      </c>
      <c r="V13" s="1">
        <v>3.0</v>
      </c>
      <c r="W13" s="1">
        <v>1.0</v>
      </c>
      <c r="X13" s="1">
        <v>0.0</v>
      </c>
      <c r="Y13" s="33">
        <v>0.0</v>
      </c>
      <c r="Z13" s="1">
        <v>2.0</v>
      </c>
      <c r="AA13" s="1">
        <v>0.0</v>
      </c>
      <c r="AB13" s="33">
        <v>0.0</v>
      </c>
      <c r="AC13" s="1">
        <v>0.0</v>
      </c>
      <c r="AD13" s="33">
        <v>0.0</v>
      </c>
      <c r="AE13" s="33">
        <v>0.0</v>
      </c>
      <c r="AF13" s="1">
        <v>0.5</v>
      </c>
      <c r="AG13" s="1">
        <v>0.0</v>
      </c>
      <c r="AH13" s="1">
        <v>0.0</v>
      </c>
      <c r="AI13" s="24">
        <f t="shared" si="1"/>
        <v>19</v>
      </c>
    </row>
    <row r="14">
      <c r="A14" s="70" t="s">
        <v>92</v>
      </c>
      <c r="B14" s="7" t="str">
        <f t="array" ref="B14">INDEX('Svi studenti'!$C$2:$C985,MATCH(A14, 'Svi studenti'!$B$2:$B985, 0))</f>
        <v>Алановић, Дане</v>
      </c>
      <c r="C14" s="38" t="str">
        <f t="array" ref="C14">iferror(iNDEX('Svi studenti'!$G$2:$G985,MATCH(A14, 'Svi studenti'!$B$2:$B985, 0)),"---")</f>
        <v>3и2а</v>
      </c>
      <c r="D14" s="4">
        <v>1.0</v>
      </c>
      <c r="E14" s="4">
        <v>4.0</v>
      </c>
      <c r="F14" s="4">
        <v>0.0</v>
      </c>
      <c r="G14" s="4">
        <v>0.0</v>
      </c>
      <c r="H14" s="4">
        <v>0.0</v>
      </c>
      <c r="I14" s="68">
        <v>1.5</v>
      </c>
      <c r="J14" s="4">
        <v>1.0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68">
        <v>0.0</v>
      </c>
      <c r="R14" s="4">
        <v>0.0</v>
      </c>
      <c r="S14" s="4">
        <v>0.0</v>
      </c>
      <c r="T14" s="4">
        <v>0.0</v>
      </c>
      <c r="U14" s="69">
        <v>0.0</v>
      </c>
      <c r="V14" s="1">
        <v>0.0</v>
      </c>
      <c r="W14" s="1">
        <v>0.0</v>
      </c>
      <c r="X14" s="1">
        <v>0.0</v>
      </c>
      <c r="Y14" s="33">
        <v>0.0</v>
      </c>
      <c r="Z14" s="1">
        <v>0.0</v>
      </c>
      <c r="AA14" s="1">
        <v>0.0</v>
      </c>
      <c r="AB14" s="33">
        <v>0.0</v>
      </c>
      <c r="AC14" s="1">
        <v>0.0</v>
      </c>
      <c r="AD14" s="33">
        <v>0.0</v>
      </c>
      <c r="AE14" s="33">
        <v>0.0</v>
      </c>
      <c r="AF14" s="1">
        <v>0.5</v>
      </c>
      <c r="AG14" s="1">
        <v>0.0</v>
      </c>
      <c r="AH14" s="1">
        <v>0.0</v>
      </c>
      <c r="AI14" s="24">
        <f t="shared" si="1"/>
        <v>8</v>
      </c>
    </row>
    <row r="15">
      <c r="A15" s="70" t="s">
        <v>96</v>
      </c>
      <c r="B15" s="7" t="str">
        <f t="array" ref="B15">INDEX('Svi studenti'!$C$2:$C985,MATCH(A15, 'Svi studenti'!$B$2:$B985, 0))</f>
        <v>Бекчић, Драган</v>
      </c>
      <c r="C15" s="38" t="str">
        <f t="array" ref="C15">iferror(iNDEX('Svi studenti'!$G$2:$G985,MATCH(A15, 'Svi studenti'!$B$2:$B985, 0)),"---")</f>
        <v>3и2а</v>
      </c>
      <c r="D15" s="4">
        <v>2.0</v>
      </c>
      <c r="E15" s="4">
        <v>2.5</v>
      </c>
      <c r="F15" s="4">
        <v>0.0</v>
      </c>
      <c r="G15" s="4">
        <v>0.0</v>
      </c>
      <c r="H15" s="4">
        <v>0.0</v>
      </c>
      <c r="I15" s="68">
        <v>1.0</v>
      </c>
      <c r="J15" s="4">
        <v>2.0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68">
        <v>1.0</v>
      </c>
      <c r="R15" s="4">
        <v>1.0</v>
      </c>
      <c r="S15" s="4">
        <v>0.0</v>
      </c>
      <c r="T15" s="4">
        <v>0.0</v>
      </c>
      <c r="U15" s="69">
        <v>0.0</v>
      </c>
      <c r="V15" s="1">
        <v>1.0</v>
      </c>
      <c r="W15" s="1">
        <v>1.0</v>
      </c>
      <c r="X15" s="1">
        <v>0.0</v>
      </c>
      <c r="Y15" s="33">
        <v>0.0</v>
      </c>
      <c r="Z15" s="1">
        <v>0.0</v>
      </c>
      <c r="AA15" s="1">
        <v>0.0</v>
      </c>
      <c r="AB15" s="33">
        <v>0.0</v>
      </c>
      <c r="AC15" s="1">
        <v>0.0</v>
      </c>
      <c r="AD15" s="33">
        <v>0.0</v>
      </c>
      <c r="AE15" s="33">
        <v>0.0</v>
      </c>
      <c r="AF15" s="1">
        <v>0.5</v>
      </c>
      <c r="AG15" s="1">
        <v>0.0</v>
      </c>
      <c r="AH15" s="1">
        <v>0.0</v>
      </c>
      <c r="AI15" s="24">
        <f t="shared" si="1"/>
        <v>12</v>
      </c>
    </row>
    <row r="16">
      <c r="A16" s="70" t="s">
        <v>129</v>
      </c>
      <c r="B16" s="7" t="str">
        <f t="array" ref="B16">INDEX('Svi studenti'!$C$2:$C985,MATCH(A16, 'Svi studenti'!$B$2:$B985, 0))</f>
        <v>Маринковић, Огњен</v>
      </c>
      <c r="C16" s="38" t="str">
        <f t="array" ref="C16">iferror(iNDEX('Svi studenti'!$G$2:$G985,MATCH(A16, 'Svi studenti'!$B$2:$B985, 0)),"---")</f>
        <v>3и2а</v>
      </c>
      <c r="D16" s="4">
        <v>1.0</v>
      </c>
      <c r="E16" s="4">
        <v>5.0</v>
      </c>
      <c r="F16" s="4">
        <v>0.0</v>
      </c>
      <c r="G16" s="4">
        <v>0.0</v>
      </c>
      <c r="H16" s="4">
        <v>0.0</v>
      </c>
      <c r="I16" s="68">
        <v>2.0</v>
      </c>
      <c r="J16" s="4">
        <v>2.0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68">
        <v>3.0</v>
      </c>
      <c r="R16" s="4">
        <v>1.0</v>
      </c>
      <c r="S16" s="4">
        <v>0.0</v>
      </c>
      <c r="T16" s="4">
        <v>0.0</v>
      </c>
      <c r="U16" s="69">
        <v>0.0</v>
      </c>
      <c r="V16" s="1">
        <v>0.0</v>
      </c>
      <c r="W16" s="1">
        <v>0.0</v>
      </c>
      <c r="X16" s="1">
        <v>0.0</v>
      </c>
      <c r="Y16" s="33">
        <v>0.0</v>
      </c>
      <c r="Z16" s="1">
        <v>0.0</v>
      </c>
      <c r="AA16" s="1">
        <v>0.0</v>
      </c>
      <c r="AB16" s="33">
        <v>0.0</v>
      </c>
      <c r="AC16" s="1">
        <v>0.0</v>
      </c>
      <c r="AD16" s="33">
        <v>0.0</v>
      </c>
      <c r="AE16" s="33">
        <v>0.0</v>
      </c>
      <c r="AF16" s="1">
        <v>0.5</v>
      </c>
      <c r="AG16" s="1">
        <v>0.0</v>
      </c>
      <c r="AH16" s="1">
        <v>0.0</v>
      </c>
      <c r="AI16" s="24">
        <f t="shared" si="1"/>
        <v>14.5</v>
      </c>
    </row>
    <row r="17">
      <c r="A17" s="70" t="s">
        <v>160</v>
      </c>
      <c r="B17" s="7" t="str">
        <f t="array" ref="B17">INDEX('Svi studenti'!$C$2:$C985,MATCH(A17, 'Svi studenti'!$B$2:$B985, 0))</f>
        <v>Рамадани, Тарик</v>
      </c>
      <c r="C17" s="38" t="str">
        <f t="array" ref="C17">iferror(iNDEX('Svi studenti'!$G$2:$G985,MATCH(A17, 'Svi studenti'!$B$2:$B985, 0)),"---")</f>
        <v>3и2а</v>
      </c>
      <c r="D17" s="4">
        <v>2.0</v>
      </c>
      <c r="E17" s="4">
        <v>5.0</v>
      </c>
      <c r="F17" s="4">
        <v>0.0</v>
      </c>
      <c r="G17" s="4">
        <v>0.0</v>
      </c>
      <c r="H17" s="4">
        <v>0.0</v>
      </c>
      <c r="I17" s="68">
        <v>3.0</v>
      </c>
      <c r="J17" s="4">
        <v>2.0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68">
        <v>3.0</v>
      </c>
      <c r="R17" s="4">
        <v>1.0</v>
      </c>
      <c r="S17" s="4">
        <v>0.0</v>
      </c>
      <c r="T17" s="4">
        <v>0.0</v>
      </c>
      <c r="U17" s="69">
        <v>0.0</v>
      </c>
      <c r="V17" s="1">
        <v>3.0</v>
      </c>
      <c r="W17" s="1">
        <v>1.0</v>
      </c>
      <c r="X17" s="1">
        <v>0.0</v>
      </c>
      <c r="Y17" s="33">
        <v>0.0</v>
      </c>
      <c r="Z17" s="1">
        <v>2.0</v>
      </c>
      <c r="AA17" s="1">
        <v>0.0</v>
      </c>
      <c r="AB17" s="33">
        <v>0.0</v>
      </c>
      <c r="AC17" s="1">
        <v>0.0</v>
      </c>
      <c r="AD17" s="33">
        <v>0.0</v>
      </c>
      <c r="AE17" s="33">
        <v>0.0</v>
      </c>
      <c r="AF17" s="1">
        <v>0.5</v>
      </c>
      <c r="AG17" s="1">
        <v>0.0</v>
      </c>
      <c r="AH17" s="1">
        <v>0.0</v>
      </c>
      <c r="AI17" s="24">
        <f t="shared" si="1"/>
        <v>22.5</v>
      </c>
    </row>
    <row r="18">
      <c r="A18" s="66" t="s">
        <v>155</v>
      </c>
      <c r="B18" s="67" t="str">
        <f t="array" ref="B18">INDEX('Svi studenti'!$C$2:$C985,MATCH(A18, 'Svi studenti'!$B$2:$B985, 0))</f>
        <v>Радмановац, Ана</v>
      </c>
      <c r="C18" s="38" t="str">
        <f t="array" ref="C18">iferror(iNDEX('Svi studenti'!$G$2:$G985,MATCH(A18, 'Svi studenti'!$B$2:$B985, 0)),"---")</f>
        <v>3и2а</v>
      </c>
      <c r="D18" s="4">
        <v>2.0</v>
      </c>
      <c r="E18" s="4">
        <v>4.0</v>
      </c>
      <c r="F18" s="4">
        <v>0.0</v>
      </c>
      <c r="G18" s="4">
        <v>0.0</v>
      </c>
      <c r="H18" s="4">
        <v>0.0</v>
      </c>
      <c r="I18" s="68">
        <v>2.0</v>
      </c>
      <c r="J18" s="4">
        <v>1.0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68">
        <v>3.0</v>
      </c>
      <c r="R18" s="4">
        <v>0.0</v>
      </c>
      <c r="S18" s="4">
        <v>0.0</v>
      </c>
      <c r="T18" s="4">
        <v>0.0</v>
      </c>
      <c r="U18" s="69">
        <v>0.0</v>
      </c>
      <c r="V18" s="1">
        <v>3.0</v>
      </c>
      <c r="W18" s="1">
        <v>0.0</v>
      </c>
      <c r="X18" s="1">
        <v>0.0</v>
      </c>
      <c r="Y18" s="33">
        <v>0.0</v>
      </c>
      <c r="Z18" s="1">
        <v>1.0</v>
      </c>
      <c r="AA18" s="1">
        <v>0.0</v>
      </c>
      <c r="AB18" s="33">
        <v>0.0</v>
      </c>
      <c r="AC18" s="1">
        <v>0.0</v>
      </c>
      <c r="AD18" s="33">
        <v>0.0</v>
      </c>
      <c r="AE18" s="33">
        <v>0.0</v>
      </c>
      <c r="AF18" s="1">
        <v>0.5</v>
      </c>
      <c r="AG18" s="1">
        <v>0.0</v>
      </c>
      <c r="AH18" s="1">
        <v>0.0</v>
      </c>
      <c r="AI18" s="24">
        <f t="shared" si="1"/>
        <v>16.5</v>
      </c>
    </row>
    <row r="19">
      <c r="A19" s="70" t="s">
        <v>168</v>
      </c>
      <c r="B19" s="7" t="str">
        <f t="array" ref="B19">INDEX('Svi studenti'!$C$2:$C985,MATCH(A19, 'Svi studenti'!$B$2:$B985, 0))</f>
        <v>Стефановић, Јована</v>
      </c>
      <c r="C19" s="38" t="str">
        <f t="array" ref="C19">iferror(iNDEX('Svi studenti'!$G$2:$G985,MATCH(A19, 'Svi studenti'!$B$2:$B985, 0)),"---")</f>
        <v>3и2а</v>
      </c>
      <c r="D19" s="4">
        <v>2.0</v>
      </c>
      <c r="E19" s="4">
        <v>2.5</v>
      </c>
      <c r="F19" s="4">
        <v>0.0</v>
      </c>
      <c r="G19" s="4">
        <v>0.0</v>
      </c>
      <c r="H19" s="4">
        <v>0.0</v>
      </c>
      <c r="I19" s="68">
        <v>1.0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68">
        <v>1.0</v>
      </c>
      <c r="R19" s="4">
        <v>0.0</v>
      </c>
      <c r="S19" s="4">
        <v>0.0</v>
      </c>
      <c r="T19" s="4">
        <v>0.0</v>
      </c>
      <c r="U19" s="69">
        <v>0.0</v>
      </c>
      <c r="V19" s="1">
        <v>0.0</v>
      </c>
      <c r="W19" s="1">
        <v>0.0</v>
      </c>
      <c r="X19" s="1">
        <v>0.0</v>
      </c>
      <c r="Y19" s="33">
        <v>0.0</v>
      </c>
      <c r="Z19" s="1">
        <v>1.0</v>
      </c>
      <c r="AA19" s="1">
        <v>0.0</v>
      </c>
      <c r="AB19" s="33">
        <v>0.0</v>
      </c>
      <c r="AC19" s="1">
        <v>0.0</v>
      </c>
      <c r="AD19" s="33">
        <v>0.0</v>
      </c>
      <c r="AE19" s="33">
        <v>0.0</v>
      </c>
      <c r="AF19" s="1">
        <v>0.0</v>
      </c>
      <c r="AG19" s="1">
        <v>0.0</v>
      </c>
      <c r="AH19" s="1">
        <v>0.0</v>
      </c>
      <c r="AI19" s="24">
        <f t="shared" si="1"/>
        <v>7.5</v>
      </c>
    </row>
    <row r="20">
      <c r="A20" s="66" t="s">
        <v>153</v>
      </c>
      <c r="B20" s="67" t="str">
        <f t="array" ref="B20">INDEX('Svi studenti'!$C$2:$C985,MATCH(A20, 'Svi studenti'!$B$2:$B985, 0))</f>
        <v>Протић, Мина</v>
      </c>
      <c r="C20" s="39" t="str">
        <f t="array" ref="C20">iferror(iNDEX('Svi studenti'!$G$2:$G985,MATCH(A20, 'Svi studenti'!$B$2:$B985, 0)),"---")</f>
        <v>3и2б</v>
      </c>
      <c r="D20" s="4">
        <v>2.0</v>
      </c>
      <c r="E20" s="4">
        <v>5.0</v>
      </c>
      <c r="F20" s="4">
        <v>1.0</v>
      </c>
      <c r="G20" s="4">
        <v>0.0</v>
      </c>
      <c r="H20" s="4">
        <v>0.0</v>
      </c>
      <c r="I20" s="68">
        <v>3.0</v>
      </c>
      <c r="J20" s="4">
        <v>2.0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68">
        <v>3.0</v>
      </c>
      <c r="R20" s="4">
        <v>1.0</v>
      </c>
      <c r="S20" s="4">
        <v>0.0</v>
      </c>
      <c r="T20" s="4">
        <v>0.0</v>
      </c>
      <c r="U20" s="69">
        <v>0.0</v>
      </c>
      <c r="V20" s="1">
        <v>3.0</v>
      </c>
      <c r="W20" s="1">
        <v>1.0</v>
      </c>
      <c r="X20" s="1">
        <v>0.0</v>
      </c>
      <c r="Y20" s="33">
        <v>0.0</v>
      </c>
      <c r="Z20" s="1">
        <v>2.0</v>
      </c>
      <c r="AA20" s="1">
        <v>0.0</v>
      </c>
      <c r="AB20" s="33">
        <v>0.0</v>
      </c>
      <c r="AC20" s="1">
        <v>0.0</v>
      </c>
      <c r="AD20" s="33">
        <v>0.0</v>
      </c>
      <c r="AE20" s="33">
        <v>0.0</v>
      </c>
      <c r="AF20" s="1">
        <v>0.5</v>
      </c>
      <c r="AG20" s="1">
        <v>0.0</v>
      </c>
      <c r="AH20" s="1">
        <v>0.0</v>
      </c>
      <c r="AI20" s="24">
        <f t="shared" si="1"/>
        <v>23.5</v>
      </c>
    </row>
    <row r="21">
      <c r="A21" s="66" t="s">
        <v>102</v>
      </c>
      <c r="B21" s="67" t="str">
        <f t="array" ref="B21">INDEX('Svi studenti'!$C$2:$C985,MATCH(A21, 'Svi studenti'!$B$2:$B985, 0))</f>
        <v>Вуковић, Јана</v>
      </c>
      <c r="C21" s="39" t="str">
        <f t="array" ref="C21">iferror(iNDEX('Svi studenti'!$G$2:$G985,MATCH(A21, 'Svi studenti'!$B$2:$B985, 0)),"---")</f>
        <v>3и2б</v>
      </c>
      <c r="D21" s="4">
        <v>2.0</v>
      </c>
      <c r="E21" s="4">
        <v>2.0</v>
      </c>
      <c r="F21" s="4">
        <v>3.0</v>
      </c>
      <c r="G21" s="4">
        <v>1.0</v>
      </c>
      <c r="H21" s="4">
        <v>0.0</v>
      </c>
      <c r="I21" s="68">
        <v>0.0</v>
      </c>
      <c r="J21" s="4">
        <v>2.0</v>
      </c>
      <c r="K21" s="4">
        <v>0.25</v>
      </c>
      <c r="L21" s="4">
        <v>0.25</v>
      </c>
      <c r="M21" s="4">
        <v>0.0</v>
      </c>
      <c r="N21" s="4">
        <v>0.25</v>
      </c>
      <c r="O21" s="4">
        <v>0.25</v>
      </c>
      <c r="P21" s="4">
        <v>0.0</v>
      </c>
      <c r="Q21" s="68">
        <v>0.0</v>
      </c>
      <c r="R21" s="4">
        <v>1.0</v>
      </c>
      <c r="S21" s="4">
        <v>0.25</v>
      </c>
      <c r="T21" s="4">
        <v>0.25</v>
      </c>
      <c r="U21" s="69">
        <v>0.25</v>
      </c>
      <c r="V21" s="1">
        <v>0.0</v>
      </c>
      <c r="W21" s="1">
        <v>1.0</v>
      </c>
      <c r="X21" s="1">
        <v>0.25</v>
      </c>
      <c r="Y21" s="33">
        <v>0.0</v>
      </c>
      <c r="Z21" s="1">
        <v>1.0</v>
      </c>
      <c r="AA21" s="1">
        <v>0.25</v>
      </c>
      <c r="AB21" s="33">
        <v>0.0</v>
      </c>
      <c r="AC21" s="1">
        <v>0.0</v>
      </c>
      <c r="AD21" s="33">
        <v>0.0</v>
      </c>
      <c r="AE21" s="33">
        <v>1.0</v>
      </c>
      <c r="AF21" s="1">
        <v>0.5</v>
      </c>
      <c r="AG21" s="1">
        <v>0.5</v>
      </c>
      <c r="AH21" s="1">
        <v>0.5</v>
      </c>
      <c r="AI21" s="24">
        <f t="shared" si="1"/>
        <v>17.75</v>
      </c>
    </row>
    <row r="22">
      <c r="A22" s="66" t="s">
        <v>169</v>
      </c>
      <c r="B22" s="67" t="str">
        <f t="array" ref="B22">INDEX('Svi studenti'!$C$2:$C985,MATCH(A22, 'Svi studenti'!$B$2:$B985, 0))</f>
        <v>Стефановић, Огњен</v>
      </c>
      <c r="C22" s="39" t="str">
        <f t="array" ref="C22">iferror(iNDEX('Svi studenti'!$G$2:$G985,MATCH(A22, 'Svi studenti'!$B$2:$B985, 0)),"---")</f>
        <v>3и2б</v>
      </c>
      <c r="D22" s="4">
        <v>2.0</v>
      </c>
      <c r="E22" s="4">
        <v>3.0</v>
      </c>
      <c r="F22" s="4">
        <v>1.0</v>
      </c>
      <c r="G22" s="4">
        <v>1.0</v>
      </c>
      <c r="H22" s="4">
        <v>0.5</v>
      </c>
      <c r="I22" s="68">
        <v>3.0</v>
      </c>
      <c r="J22" s="4">
        <v>2.0</v>
      </c>
      <c r="K22" s="4">
        <v>0.4</v>
      </c>
      <c r="L22" s="4">
        <v>0.4</v>
      </c>
      <c r="M22" s="4">
        <v>0.4</v>
      </c>
      <c r="N22" s="4">
        <v>0.4</v>
      </c>
      <c r="O22" s="4">
        <v>0.4</v>
      </c>
      <c r="P22" s="4">
        <v>0.4</v>
      </c>
      <c r="Q22" s="68">
        <v>3.0</v>
      </c>
      <c r="R22" s="4">
        <v>1.0</v>
      </c>
      <c r="S22" s="4">
        <v>0.4</v>
      </c>
      <c r="T22" s="4">
        <v>0.4</v>
      </c>
      <c r="U22" s="69">
        <v>0.4</v>
      </c>
      <c r="V22" s="1">
        <v>3.0</v>
      </c>
      <c r="W22" s="1">
        <v>0.0</v>
      </c>
      <c r="X22" s="1">
        <v>0.4</v>
      </c>
      <c r="Y22" s="33">
        <v>0.4</v>
      </c>
      <c r="Z22" s="1">
        <v>2.0</v>
      </c>
      <c r="AA22" s="1">
        <v>0.4</v>
      </c>
      <c r="AB22" s="33">
        <v>0.4</v>
      </c>
      <c r="AC22" s="1">
        <v>0.0</v>
      </c>
      <c r="AD22" s="33">
        <v>0.0</v>
      </c>
      <c r="AE22" s="33">
        <v>0.0</v>
      </c>
      <c r="AF22" s="1">
        <v>0.4</v>
      </c>
      <c r="AG22" s="1">
        <v>1.0</v>
      </c>
      <c r="AH22" s="1">
        <v>2.0</v>
      </c>
      <c r="AI22" s="24">
        <f t="shared" si="1"/>
        <v>30.1</v>
      </c>
    </row>
    <row r="23">
      <c r="A23" s="70" t="s">
        <v>172</v>
      </c>
      <c r="B23" s="7" t="str">
        <f t="array" ref="B23">INDEX('Svi studenti'!$C$2:$C985,MATCH(A23, 'Svi studenti'!$B$2:$B985, 0))</f>
        <v>Стублинчевић, Александра</v>
      </c>
      <c r="C23" s="39" t="str">
        <f t="array" ref="C23">iferror(iNDEX('Svi studenti'!$G$2:$G985,MATCH(A23, 'Svi studenti'!$B$2:$B985, 0)),"---")</f>
        <v>3и2б</v>
      </c>
      <c r="D23" s="4">
        <v>2.0</v>
      </c>
      <c r="E23" s="4">
        <v>5.0</v>
      </c>
      <c r="F23" s="4">
        <v>3.0</v>
      </c>
      <c r="G23" s="4">
        <v>0.0</v>
      </c>
      <c r="H23" s="4">
        <v>0.0</v>
      </c>
      <c r="I23" s="68">
        <v>3.0</v>
      </c>
      <c r="J23" s="4">
        <v>2.0</v>
      </c>
      <c r="K23" s="4">
        <v>0.25</v>
      </c>
      <c r="L23" s="4">
        <v>0.25</v>
      </c>
      <c r="M23" s="4">
        <v>0.25</v>
      </c>
      <c r="N23" s="4">
        <v>0.25</v>
      </c>
      <c r="O23" s="4">
        <v>0.25</v>
      </c>
      <c r="P23" s="4">
        <v>0.0</v>
      </c>
      <c r="Q23" s="68">
        <v>3.0</v>
      </c>
      <c r="R23" s="4">
        <v>1.0</v>
      </c>
      <c r="S23" s="4">
        <v>0.25</v>
      </c>
      <c r="T23" s="4">
        <v>0.25</v>
      </c>
      <c r="U23" s="69">
        <v>0.25</v>
      </c>
      <c r="V23" s="1">
        <v>3.0</v>
      </c>
      <c r="W23" s="1">
        <v>1.0</v>
      </c>
      <c r="X23" s="1">
        <v>0.25</v>
      </c>
      <c r="Y23" s="33">
        <v>0.25</v>
      </c>
      <c r="Z23" s="1">
        <v>1.0</v>
      </c>
      <c r="AA23" s="1">
        <v>0.5</v>
      </c>
      <c r="AB23" s="33">
        <v>0.0</v>
      </c>
      <c r="AC23" s="1">
        <v>0.0</v>
      </c>
      <c r="AD23" s="33">
        <v>0.0</v>
      </c>
      <c r="AE23" s="33">
        <v>0.0</v>
      </c>
      <c r="AF23" s="1">
        <v>0.5</v>
      </c>
      <c r="AG23" s="1">
        <v>0.0</v>
      </c>
      <c r="AH23" s="1">
        <v>0.0</v>
      </c>
      <c r="AI23" s="24">
        <f t="shared" si="1"/>
        <v>27.5</v>
      </c>
    </row>
    <row r="24">
      <c r="A24" s="71"/>
      <c r="B24" s="67"/>
      <c r="I24" s="4"/>
      <c r="Q24" s="4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24"/>
    </row>
    <row r="25">
      <c r="A25" s="15"/>
      <c r="I25" s="4"/>
      <c r="Q25" s="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>
      <c r="A26" s="15"/>
      <c r="I26" s="4"/>
      <c r="Q26" s="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>
      <c r="A27" s="72"/>
      <c r="B27" s="67"/>
      <c r="I27" s="4"/>
      <c r="Q27" s="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>
      <c r="A28" s="72"/>
      <c r="B28" s="67"/>
      <c r="I28" s="4"/>
      <c r="Q28" s="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>
      <c r="A29" s="4"/>
      <c r="B29" s="9"/>
      <c r="H29" s="4"/>
      <c r="L29" s="4"/>
      <c r="Q29" s="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>
      <c r="A30" s="4"/>
      <c r="B30" s="9"/>
      <c r="H30" s="4"/>
      <c r="L30" s="4"/>
      <c r="Q30" s="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>
      <c r="A31" s="4"/>
      <c r="B31" s="9"/>
      <c r="H31" s="4"/>
      <c r="L31" s="4"/>
      <c r="Q31" s="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>
      <c r="A32" s="4"/>
      <c r="B32" s="9"/>
      <c r="H32" s="4"/>
      <c r="L32" s="4"/>
      <c r="Q32" s="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>
      <c r="A33" s="4"/>
      <c r="B33" s="9"/>
      <c r="H33" s="4"/>
      <c r="L33" s="4"/>
      <c r="Q33" s="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</row>
    <row r="34">
      <c r="A34" s="4"/>
      <c r="B34" s="9"/>
      <c r="H34" s="4"/>
      <c r="L34" s="4"/>
      <c r="Q34" s="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</row>
    <row r="35">
      <c r="A35" s="4"/>
      <c r="B35" s="9"/>
      <c r="H35" s="4"/>
      <c r="L35" s="4"/>
      <c r="Q35" s="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</row>
    <row r="36">
      <c r="A36" s="4"/>
      <c r="B36" s="9"/>
      <c r="H36" s="4"/>
      <c r="L36" s="4"/>
      <c r="Q36" s="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</row>
    <row r="37">
      <c r="A37" s="4"/>
      <c r="B37" s="9"/>
      <c r="H37" s="4"/>
      <c r="L37" s="4"/>
      <c r="Q37" s="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</row>
    <row r="38">
      <c r="A38" s="4"/>
      <c r="B38" s="9"/>
      <c r="H38" s="4"/>
      <c r="L38" s="4"/>
      <c r="Q38" s="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</row>
    <row r="39">
      <c r="A39" s="4"/>
      <c r="B39" s="9"/>
      <c r="H39" s="4"/>
      <c r="L39" s="4"/>
      <c r="Q39" s="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>
      <c r="A40" s="4"/>
      <c r="B40" s="9"/>
      <c r="H40" s="4"/>
      <c r="L40" s="4"/>
      <c r="Q40" s="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>
      <c r="A41" s="4"/>
      <c r="B41" s="9"/>
      <c r="H41" s="4"/>
      <c r="L41" s="4"/>
      <c r="Q41" s="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>
      <c r="A42" s="4"/>
      <c r="B42" s="9"/>
      <c r="H42" s="4"/>
      <c r="L42" s="4"/>
      <c r="Q42" s="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>
      <c r="A43" s="4"/>
      <c r="B43" s="9"/>
      <c r="H43" s="4"/>
      <c r="L43" s="4"/>
      <c r="Q43" s="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>
      <c r="A44" s="4"/>
      <c r="B44" s="9"/>
      <c r="H44" s="4"/>
      <c r="L44" s="4"/>
      <c r="Q44" s="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>
      <c r="B45" s="9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>
      <c r="B46" s="9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>
      <c r="B47" s="9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>
      <c r="B48" s="9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>
      <c r="B49" s="9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>
      <c r="B50" s="9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>
      <c r="B51" s="9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>
      <c r="B52" s="9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>
      <c r="B53" s="9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</row>
    <row r="54">
      <c r="B54" s="9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</row>
    <row r="55"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</row>
    <row r="59"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</row>
    <row r="60"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</row>
    <row r="61"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</row>
    <row r="62"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</row>
    <row r="63"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</row>
    <row r="64"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</row>
    <row r="65"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</row>
    <row r="68"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</row>
    <row r="69"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</row>
    <row r="70"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</row>
    <row r="71"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</row>
    <row r="98"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</row>
    <row r="99"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</row>
    <row r="100"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</row>
    <row r="101"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</row>
    <row r="102"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</row>
    <row r="103"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</row>
    <row r="104"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</row>
    <row r="106"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</row>
    <row r="107"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</row>
    <row r="108"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  <row r="239"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</row>
    <row r="240"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</row>
    <row r="241"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</row>
    <row r="242"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</row>
    <row r="243"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</row>
    <row r="244"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</row>
    <row r="245"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</row>
    <row r="246"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</row>
    <row r="247"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</row>
    <row r="248"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</row>
    <row r="249"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</row>
    <row r="250"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</row>
    <row r="251"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</row>
    <row r="252"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</row>
    <row r="253"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</row>
    <row r="254"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</row>
    <row r="255"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</row>
    <row r="256"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</row>
    <row r="257"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</row>
    <row r="258"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</row>
    <row r="260"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</row>
    <row r="261"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</row>
    <row r="262"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</row>
    <row r="263"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</row>
    <row r="264"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</row>
    <row r="265"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</row>
    <row r="266"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</row>
    <row r="267"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</row>
    <row r="268"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</row>
    <row r="269"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</row>
    <row r="270"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</row>
    <row r="271"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</row>
    <row r="272"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</row>
    <row r="273"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</row>
    <row r="274"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</row>
    <row r="275"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</row>
    <row r="276"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</row>
    <row r="277"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</row>
    <row r="278"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</row>
    <row r="279"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</row>
    <row r="280"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</row>
    <row r="281"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</row>
    <row r="282"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</row>
    <row r="283"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</row>
    <row r="284"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</row>
    <row r="285"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</row>
    <row r="286"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</row>
    <row r="287"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</row>
    <row r="288"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</row>
    <row r="289"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</row>
    <row r="290"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</row>
    <row r="291"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</row>
    <row r="292"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</row>
    <row r="293"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</row>
    <row r="294"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</row>
    <row r="295"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</row>
    <row r="296"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</row>
    <row r="297"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</row>
    <row r="298"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</row>
    <row r="299"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</row>
    <row r="300"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</row>
    <row r="301"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</row>
    <row r="302"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</row>
    <row r="303"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</row>
    <row r="304"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</row>
    <row r="305"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</row>
    <row r="306"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</row>
    <row r="307"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</row>
    <row r="308"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</row>
    <row r="309"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</row>
    <row r="310"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</row>
    <row r="311"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</row>
    <row r="312"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</row>
    <row r="313"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</row>
    <row r="314"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</row>
    <row r="315"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</row>
    <row r="316"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</row>
    <row r="317"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</row>
    <row r="318"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</row>
    <row r="319"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</row>
    <row r="320"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</row>
    <row r="321"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</row>
    <row r="322"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</row>
    <row r="323"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</row>
    <row r="324"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</row>
    <row r="325"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</row>
    <row r="326"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</row>
    <row r="327"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</row>
    <row r="328"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</row>
    <row r="329"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</row>
    <row r="330"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</row>
    <row r="331"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</row>
    <row r="332"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</row>
    <row r="333"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</row>
    <row r="334"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</row>
    <row r="335"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</row>
    <row r="336"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</row>
    <row r="337"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</row>
    <row r="338"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</row>
    <row r="339"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</row>
    <row r="340"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</row>
    <row r="341"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</row>
    <row r="342"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</row>
    <row r="343"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</row>
    <row r="344"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</row>
    <row r="345"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</row>
    <row r="346"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</row>
    <row r="347"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</row>
    <row r="349"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</row>
    <row r="350"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</row>
    <row r="351"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</row>
    <row r="352"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</row>
    <row r="353"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</row>
    <row r="354"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</row>
    <row r="355"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</row>
    <row r="356"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</row>
    <row r="357"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</row>
    <row r="358"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</row>
    <row r="359"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</row>
    <row r="360"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</row>
    <row r="361"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</row>
    <row r="362"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</row>
    <row r="363"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</row>
    <row r="364"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</row>
    <row r="365"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</row>
    <row r="366"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</row>
    <row r="367"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</row>
    <row r="368"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</row>
    <row r="369"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</row>
    <row r="370"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</row>
    <row r="371"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</row>
    <row r="372"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</row>
    <row r="373"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</row>
    <row r="374"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</row>
    <row r="375"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</row>
    <row r="376"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</row>
    <row r="377"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</row>
    <row r="378"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</row>
    <row r="379"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</row>
    <row r="380"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</row>
    <row r="381"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</row>
    <row r="382"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</row>
    <row r="383"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</row>
    <row r="384"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</row>
    <row r="385"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</row>
    <row r="386"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</row>
    <row r="387"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</row>
    <row r="388"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</row>
    <row r="389"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</row>
    <row r="390"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</row>
    <row r="391"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</row>
    <row r="392"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</row>
    <row r="393"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</row>
    <row r="394"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</row>
    <row r="395"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</row>
    <row r="396"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</row>
    <row r="397"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</row>
    <row r="398"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</row>
    <row r="399"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</row>
    <row r="400"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</row>
    <row r="401"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</row>
    <row r="402"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</row>
    <row r="403"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</row>
    <row r="404"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</row>
    <row r="405"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</row>
    <row r="406"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</row>
    <row r="407"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</row>
    <row r="408"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</row>
    <row r="409"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</row>
    <row r="410"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</row>
    <row r="411"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</row>
    <row r="412"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</row>
    <row r="413"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</row>
    <row r="414"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</row>
    <row r="415"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</row>
    <row r="416"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</row>
    <row r="417"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</row>
    <row r="418"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</row>
    <row r="419"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</row>
    <row r="420"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</sheetData>
  <mergeCells count="11">
    <mergeCell ref="V4:Y4"/>
    <mergeCell ref="Z4:AB4"/>
    <mergeCell ref="AC4:AD4"/>
    <mergeCell ref="AE4:AE5"/>
    <mergeCell ref="D3:AB3"/>
    <mergeCell ref="AC3:AE3"/>
    <mergeCell ref="AF3:AH4"/>
    <mergeCell ref="AI3:AI5"/>
    <mergeCell ref="D4:H4"/>
    <mergeCell ref="I4:P4"/>
    <mergeCell ref="Q4:U4"/>
  </mergeCells>
  <conditionalFormatting sqref="AI6:AI28">
    <cfRule type="cellIs" dxfId="0" priority="1" operator="greaterThanOrEqual">
      <formula>22</formula>
    </cfRule>
  </conditionalFormatting>
  <conditionalFormatting sqref="AI6:AI28">
    <cfRule type="cellIs" dxfId="2" priority="2" operator="lessThan">
      <formula>22</formula>
    </cfRule>
  </conditionalFormatting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63"/>
    <col customWidth="1" min="5" max="5" width="15.5"/>
    <col customWidth="1" min="6" max="6" width="15.88"/>
    <col customWidth="1" min="7" max="7" width="15.5"/>
    <col customWidth="1" min="16" max="16" width="12.0"/>
    <col customWidth="1" min="17" max="17" width="14.75"/>
    <col customWidth="1" min="18" max="18" width="14.63"/>
    <col customWidth="1" min="19" max="20" width="17.63"/>
    <col customWidth="1" min="21" max="21" width="15.5"/>
    <col customWidth="1" min="22" max="22" width="10.13"/>
    <col customWidth="1" min="23" max="23" width="15.5"/>
    <col customWidth="1" min="24" max="24" width="10.0"/>
    <col customWidth="1" min="25" max="25" width="10.63"/>
    <col customWidth="1" min="26" max="26" width="8.38"/>
    <col customWidth="1" min="27" max="27" width="8.75"/>
    <col customWidth="1" min="28" max="28" width="10.0"/>
    <col customWidth="1" min="29" max="29" width="11.88"/>
    <col customWidth="1" min="30" max="30" width="9.63"/>
    <col customWidth="1" min="31" max="31" width="10.75"/>
    <col customWidth="1" min="32" max="32" width="9.63"/>
    <col customWidth="1" min="33" max="33" width="10.13"/>
    <col customWidth="1" min="34" max="34" width="11.25"/>
    <col customWidth="1" min="35" max="35" width="10.38"/>
    <col customWidth="1" min="36" max="36" width="15.38"/>
    <col customWidth="1" min="37" max="37" width="17.25"/>
    <col customWidth="1" min="38" max="38" width="17.63"/>
  </cols>
  <sheetData>
    <row r="1">
      <c r="A1" s="22" t="s">
        <v>184</v>
      </c>
      <c r="B1" s="23" t="s">
        <v>185</v>
      </c>
      <c r="C1" s="23"/>
      <c r="E1" s="44" t="s">
        <v>189</v>
      </c>
      <c r="F1" s="21">
        <v>718.0</v>
      </c>
      <c r="Q1" s="1"/>
      <c r="R1" s="1"/>
      <c r="S1" s="1"/>
      <c r="T1" s="1"/>
      <c r="U1" s="1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>
      <c r="A2" s="4">
        <f>countif(C6:C987,"=3и2а") + countif(C6:C987,"=3и1б")</f>
        <v>0</v>
      </c>
      <c r="B2" s="4">
        <f>countif(C5:C987,"=3и1а") + countif(C5:C987,"=3и2б")</f>
        <v>0</v>
      </c>
      <c r="C2" s="9"/>
      <c r="D2" s="4"/>
      <c r="E2" s="4"/>
      <c r="F2" s="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>
      <c r="D3" s="1" t="s">
        <v>290</v>
      </c>
      <c r="T3" s="30"/>
      <c r="U3" s="31" t="s">
        <v>291</v>
      </c>
      <c r="AI3" s="30"/>
      <c r="AJ3" s="31" t="s">
        <v>292</v>
      </c>
      <c r="AL3" s="30"/>
      <c r="AM3" s="31" t="s">
        <v>192</v>
      </c>
      <c r="AN3" s="4"/>
      <c r="AO3" s="4"/>
    </row>
    <row r="4">
      <c r="A4" s="4"/>
      <c r="B4" s="4"/>
      <c r="C4" s="4"/>
      <c r="D4" s="31" t="s">
        <v>293</v>
      </c>
      <c r="F4" s="30"/>
      <c r="G4" s="1" t="s">
        <v>294</v>
      </c>
      <c r="M4" s="30"/>
      <c r="N4" s="65" t="s">
        <v>295</v>
      </c>
      <c r="P4" s="30"/>
      <c r="Q4" s="31" t="s">
        <v>296</v>
      </c>
      <c r="T4" s="30"/>
      <c r="AI4" s="30"/>
      <c r="AL4" s="30"/>
    </row>
    <row r="5">
      <c r="A5" s="4" t="s">
        <v>9</v>
      </c>
      <c r="B5" s="4" t="s">
        <v>10</v>
      </c>
      <c r="C5" s="4" t="s">
        <v>200</v>
      </c>
      <c r="D5" s="1" t="s">
        <v>297</v>
      </c>
      <c r="E5" s="1" t="s">
        <v>298</v>
      </c>
      <c r="F5" s="33" t="s">
        <v>299</v>
      </c>
      <c r="G5" s="1" t="s">
        <v>300</v>
      </c>
      <c r="H5" s="1" t="s">
        <v>301</v>
      </c>
      <c r="I5" s="1" t="s">
        <v>302</v>
      </c>
      <c r="J5" s="1" t="s">
        <v>303</v>
      </c>
      <c r="K5" s="1" t="s">
        <v>304</v>
      </c>
      <c r="L5" s="1" t="s">
        <v>305</v>
      </c>
      <c r="M5" s="1" t="s">
        <v>306</v>
      </c>
      <c r="N5" s="65" t="s">
        <v>307</v>
      </c>
      <c r="O5" s="1" t="s">
        <v>308</v>
      </c>
      <c r="P5" s="1" t="s">
        <v>309</v>
      </c>
      <c r="Q5" s="65" t="s">
        <v>298</v>
      </c>
      <c r="R5" s="1" t="s">
        <v>301</v>
      </c>
      <c r="S5" s="1" t="s">
        <v>310</v>
      </c>
      <c r="T5" s="1" t="s">
        <v>311</v>
      </c>
      <c r="U5" s="65" t="s">
        <v>312</v>
      </c>
      <c r="V5" s="1" t="s">
        <v>313</v>
      </c>
      <c r="W5" s="1" t="s">
        <v>314</v>
      </c>
      <c r="X5" s="1" t="s">
        <v>315</v>
      </c>
      <c r="Y5" s="1" t="s">
        <v>299</v>
      </c>
      <c r="Z5" s="1" t="s">
        <v>302</v>
      </c>
      <c r="AA5" s="1" t="s">
        <v>303</v>
      </c>
      <c r="AB5" s="1" t="s">
        <v>304</v>
      </c>
      <c r="AC5" s="1" t="s">
        <v>316</v>
      </c>
      <c r="AD5" s="1" t="s">
        <v>317</v>
      </c>
      <c r="AE5" s="1" t="s">
        <v>305</v>
      </c>
      <c r="AF5" s="1" t="s">
        <v>306</v>
      </c>
      <c r="AG5" s="1" t="s">
        <v>318</v>
      </c>
      <c r="AH5" s="1" t="s">
        <v>319</v>
      </c>
      <c r="AI5" s="1" t="s">
        <v>320</v>
      </c>
      <c r="AJ5" s="65" t="s">
        <v>215</v>
      </c>
      <c r="AK5" s="1" t="s">
        <v>321</v>
      </c>
      <c r="AL5" s="33" t="s">
        <v>322</v>
      </c>
      <c r="AN5" s="4"/>
      <c r="AO5" s="4"/>
    </row>
    <row r="6">
      <c r="A6" s="66" t="s">
        <v>323</v>
      </c>
      <c r="B6" s="67" t="str">
        <f t="array" ref="B6">INDEX('Svi studenti'!$C$2:$C987,MATCH(A6, 'Svi studenti'!$B$2:$B987, 0))</f>
        <v>#N/A</v>
      </c>
      <c r="C6" s="39" t="str">
        <f t="array" ref="C6">iferror(iNDEX('Svi studenti'!$G$2:$G987,MATCH(A6, 'Svi studenti'!$B$2:$B987, 0)),"---")</f>
        <v>---</v>
      </c>
      <c r="D6" s="4">
        <v>2.0</v>
      </c>
      <c r="E6" s="4">
        <v>5.0</v>
      </c>
      <c r="F6" s="4">
        <v>1.0</v>
      </c>
      <c r="G6" s="68">
        <v>5.0</v>
      </c>
      <c r="H6" s="4">
        <v>1.0</v>
      </c>
      <c r="I6" s="4">
        <v>1.0</v>
      </c>
      <c r="J6" s="4">
        <v>1.0</v>
      </c>
      <c r="K6" s="4">
        <v>1.0</v>
      </c>
      <c r="L6" s="4">
        <v>1.0</v>
      </c>
      <c r="M6" s="4">
        <v>1.0</v>
      </c>
      <c r="N6" s="68">
        <v>3.0</v>
      </c>
      <c r="O6" s="4">
        <v>2.0</v>
      </c>
      <c r="P6" s="4">
        <v>2.0</v>
      </c>
      <c r="Q6" s="65">
        <v>5.0</v>
      </c>
      <c r="R6" s="1">
        <v>0.0</v>
      </c>
      <c r="S6" s="1">
        <v>2.0</v>
      </c>
      <c r="T6" s="1">
        <v>2.0</v>
      </c>
      <c r="U6" s="65">
        <v>0.5</v>
      </c>
      <c r="V6" s="1">
        <v>0.0</v>
      </c>
      <c r="W6" s="1">
        <v>0.5</v>
      </c>
      <c r="X6" s="1">
        <v>0.5</v>
      </c>
      <c r="Y6" s="1">
        <v>0.5</v>
      </c>
      <c r="Z6" s="1">
        <v>0.5</v>
      </c>
      <c r="AA6" s="1">
        <v>0.5</v>
      </c>
      <c r="AB6" s="1">
        <v>0.5</v>
      </c>
      <c r="AC6" s="1">
        <v>0.0</v>
      </c>
      <c r="AD6" s="1">
        <v>0.0</v>
      </c>
      <c r="AE6" s="1">
        <v>0.5</v>
      </c>
      <c r="AF6" s="1">
        <v>0.5</v>
      </c>
      <c r="AG6" s="1">
        <v>0.0</v>
      </c>
      <c r="AH6" s="1">
        <v>0.0</v>
      </c>
      <c r="AI6" s="1">
        <v>0.0</v>
      </c>
      <c r="AJ6" s="65">
        <v>1.0</v>
      </c>
      <c r="AK6" s="1">
        <v>1.0</v>
      </c>
      <c r="AL6" s="1">
        <v>2.0</v>
      </c>
      <c r="AM6" s="73">
        <f t="shared" ref="AM6:AM11" si="1">sum(D6:AL6)</f>
        <v>43.5</v>
      </c>
    </row>
    <row r="7">
      <c r="A7" s="70" t="s">
        <v>324</v>
      </c>
      <c r="B7" s="7" t="str">
        <f t="array" ref="B7">INDEX('Svi studenti'!$C$2:$C987,MATCH(A7, 'Svi studenti'!$B$2:$B987, 0))</f>
        <v>#N/A</v>
      </c>
      <c r="C7" s="39" t="str">
        <f t="array" ref="C7">iferror(iNDEX('Svi studenti'!$G$2:$G987,MATCH(A7, 'Svi studenti'!$B$2:$B987, 0)),"---")</f>
        <v>---</v>
      </c>
      <c r="D7" s="4">
        <v>1.5</v>
      </c>
      <c r="E7" s="4">
        <v>4.5</v>
      </c>
      <c r="F7" s="4">
        <v>0.5</v>
      </c>
      <c r="G7" s="68">
        <v>5.0</v>
      </c>
      <c r="H7" s="4">
        <v>1.0</v>
      </c>
      <c r="I7" s="4">
        <v>1.0</v>
      </c>
      <c r="J7" s="4">
        <v>1.0</v>
      </c>
      <c r="K7" s="4">
        <v>1.0</v>
      </c>
      <c r="L7" s="4">
        <v>1.0</v>
      </c>
      <c r="M7" s="4">
        <v>1.0</v>
      </c>
      <c r="N7" s="68">
        <v>3.0</v>
      </c>
      <c r="O7" s="4">
        <v>0.0</v>
      </c>
      <c r="P7" s="4">
        <v>0.0</v>
      </c>
      <c r="Q7" s="65">
        <v>0.0</v>
      </c>
      <c r="R7" s="1">
        <v>0.0</v>
      </c>
      <c r="S7" s="1">
        <v>0.0</v>
      </c>
      <c r="T7" s="1">
        <v>0.0</v>
      </c>
      <c r="U7" s="65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65">
        <v>1.0</v>
      </c>
      <c r="AK7" s="1">
        <v>1.0</v>
      </c>
      <c r="AL7" s="1">
        <v>2.0</v>
      </c>
      <c r="AM7" s="73">
        <f t="shared" si="1"/>
        <v>24.5</v>
      </c>
    </row>
    <row r="8">
      <c r="A8" s="70" t="s">
        <v>325</v>
      </c>
      <c r="B8" s="7" t="str">
        <f t="array" ref="B8">INDEX('Svi studenti'!$C$2:$C987,MATCH(A8, 'Svi studenti'!$B$2:$B987, 0))</f>
        <v>#N/A</v>
      </c>
      <c r="C8" s="39" t="str">
        <f t="array" ref="C8">iferror(iNDEX('Svi studenti'!$G$2:$G987,MATCH(A8, 'Svi studenti'!$B$2:$B987, 0)),"---")</f>
        <v>---</v>
      </c>
      <c r="D8" s="4">
        <v>2.0</v>
      </c>
      <c r="E8" s="4">
        <v>5.0</v>
      </c>
      <c r="F8" s="4">
        <v>1.0</v>
      </c>
      <c r="G8" s="68">
        <v>5.0</v>
      </c>
      <c r="H8" s="4">
        <v>1.0</v>
      </c>
      <c r="I8" s="4">
        <v>1.0</v>
      </c>
      <c r="J8" s="4">
        <v>1.0</v>
      </c>
      <c r="K8" s="4">
        <v>1.0</v>
      </c>
      <c r="L8" s="4">
        <v>1.0</v>
      </c>
      <c r="M8" s="4">
        <v>1.0</v>
      </c>
      <c r="N8" s="68">
        <v>3.0</v>
      </c>
      <c r="O8" s="4">
        <v>2.0</v>
      </c>
      <c r="P8" s="4">
        <v>2.0</v>
      </c>
      <c r="Q8" s="65">
        <v>5.0</v>
      </c>
      <c r="R8" s="1">
        <v>1.0</v>
      </c>
      <c r="S8" s="1">
        <v>2.0</v>
      </c>
      <c r="T8" s="1">
        <v>2.0</v>
      </c>
      <c r="U8" s="65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65">
        <v>1.0</v>
      </c>
      <c r="AK8" s="1">
        <v>1.0</v>
      </c>
      <c r="AL8" s="1">
        <v>1.0</v>
      </c>
      <c r="AM8" s="73">
        <f t="shared" si="1"/>
        <v>39</v>
      </c>
    </row>
    <row r="9">
      <c r="A9" s="70" t="s">
        <v>326</v>
      </c>
      <c r="B9" s="7" t="str">
        <f t="array" ref="B9">INDEX('Svi studenti'!$C$2:$C987,MATCH(A9, 'Svi studenti'!$B$2:$B987, 0))</f>
        <v>#N/A</v>
      </c>
      <c r="C9" s="39" t="str">
        <f t="array" ref="C9">iferror(iNDEX('Svi studenti'!$G$2:$G987,MATCH(A9, 'Svi studenti'!$B$2:$B987, 0)),"---")</f>
        <v>---</v>
      </c>
      <c r="D9" s="4">
        <v>1.5</v>
      </c>
      <c r="E9" s="4">
        <v>5.0</v>
      </c>
      <c r="F9" s="4">
        <v>0.0</v>
      </c>
      <c r="G9" s="68">
        <v>5.0</v>
      </c>
      <c r="H9" s="4">
        <v>1.0</v>
      </c>
      <c r="I9" s="4">
        <v>0.5</v>
      </c>
      <c r="J9" s="4">
        <v>0.0</v>
      </c>
      <c r="K9" s="4">
        <v>0.0</v>
      </c>
      <c r="L9" s="4">
        <v>0.0</v>
      </c>
      <c r="M9" s="4">
        <v>0.0</v>
      </c>
      <c r="N9" s="68">
        <v>3.0</v>
      </c>
      <c r="O9" s="4">
        <v>0.0</v>
      </c>
      <c r="P9" s="4">
        <v>0.0</v>
      </c>
      <c r="Q9" s="65">
        <v>3.0</v>
      </c>
      <c r="R9" s="1">
        <v>0.0</v>
      </c>
      <c r="S9" s="1">
        <v>0.0</v>
      </c>
      <c r="T9" s="1">
        <v>0.0</v>
      </c>
      <c r="U9" s="65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65">
        <v>1.0</v>
      </c>
      <c r="AK9" s="1">
        <v>1.0</v>
      </c>
      <c r="AL9" s="1">
        <v>2.0</v>
      </c>
      <c r="AM9" s="73">
        <f t="shared" si="1"/>
        <v>23</v>
      </c>
    </row>
    <row r="10">
      <c r="A10" s="70" t="s">
        <v>327</v>
      </c>
      <c r="B10" s="7" t="str">
        <f t="array" ref="B10">INDEX('Svi studenti'!$C$2:$C987,MATCH(A10, 'Svi studenti'!$B$2:$B987, 0))</f>
        <v>#N/A</v>
      </c>
      <c r="C10" s="37" t="str">
        <f t="array" ref="C10">iferror(iNDEX('Svi studenti'!$G$2:$G987,MATCH(A10, 'Svi studenti'!$B$2:$B987, 0)),"---")</f>
        <v>---</v>
      </c>
      <c r="D10" s="4">
        <v>2.0</v>
      </c>
      <c r="E10" s="4">
        <v>5.0</v>
      </c>
      <c r="F10" s="4">
        <v>1.0</v>
      </c>
      <c r="G10" s="68">
        <v>5.0</v>
      </c>
      <c r="H10" s="4">
        <v>1.0</v>
      </c>
      <c r="I10" s="4">
        <v>1.0</v>
      </c>
      <c r="J10" s="4">
        <v>1.0</v>
      </c>
      <c r="K10" s="4">
        <v>1.0</v>
      </c>
      <c r="L10" s="4">
        <v>1.0</v>
      </c>
      <c r="M10" s="4">
        <v>1.0</v>
      </c>
      <c r="N10" s="68">
        <v>3.0</v>
      </c>
      <c r="O10" s="4">
        <v>2.0</v>
      </c>
      <c r="P10" s="4">
        <v>2.0</v>
      </c>
      <c r="Q10" s="65">
        <v>5.0</v>
      </c>
      <c r="R10" s="1">
        <v>0.0</v>
      </c>
      <c r="S10" s="1">
        <v>2.0</v>
      </c>
      <c r="T10" s="1">
        <v>2.0</v>
      </c>
      <c r="U10" s="65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65">
        <v>1.0</v>
      </c>
      <c r="AK10" s="1">
        <v>0.5</v>
      </c>
      <c r="AL10" s="1">
        <v>0.0</v>
      </c>
      <c r="AM10" s="73">
        <f t="shared" si="1"/>
        <v>36.5</v>
      </c>
    </row>
    <row r="11">
      <c r="A11" s="70" t="s">
        <v>328</v>
      </c>
      <c r="B11" s="7" t="str">
        <f t="array" ref="B11">INDEX('Svi studenti'!$C$2:$C987,MATCH(A11, 'Svi studenti'!$B$2:$B987, 0))</f>
        <v>#N/A</v>
      </c>
      <c r="C11" s="37" t="str">
        <f t="array" ref="C11">iferror(iNDEX('Svi studenti'!$G$2:$G987,MATCH(A11, 'Svi studenti'!$B$2:$B987, 0)),"---")</f>
        <v>---</v>
      </c>
      <c r="D11" s="4">
        <v>2.0</v>
      </c>
      <c r="E11" s="4">
        <v>4.5</v>
      </c>
      <c r="F11" s="4">
        <v>1.0</v>
      </c>
      <c r="G11" s="68">
        <v>5.0</v>
      </c>
      <c r="H11" s="4">
        <v>1.0</v>
      </c>
      <c r="I11" s="4">
        <v>1.0</v>
      </c>
      <c r="J11" s="4">
        <v>1.0</v>
      </c>
      <c r="K11" s="4">
        <v>1.0</v>
      </c>
      <c r="L11" s="4">
        <v>1.0</v>
      </c>
      <c r="M11" s="4">
        <v>1.0</v>
      </c>
      <c r="N11" s="68">
        <v>3.0</v>
      </c>
      <c r="O11" s="4">
        <v>2.0</v>
      </c>
      <c r="P11" s="4">
        <v>2.0</v>
      </c>
      <c r="Q11" s="65">
        <v>5.0</v>
      </c>
      <c r="R11" s="1">
        <v>1.0</v>
      </c>
      <c r="S11" s="1">
        <v>2.0</v>
      </c>
      <c r="T11" s="1">
        <v>0.0</v>
      </c>
      <c r="U11" s="65">
        <v>1.0</v>
      </c>
      <c r="V11" s="1">
        <v>1.0</v>
      </c>
      <c r="W11" s="1">
        <v>0.5</v>
      </c>
      <c r="X11" s="1">
        <v>0.5</v>
      </c>
      <c r="Y11" s="1">
        <v>0.0</v>
      </c>
      <c r="Z11" s="1">
        <v>1.0</v>
      </c>
      <c r="AA11" s="1">
        <v>0.5</v>
      </c>
      <c r="AB11" s="1">
        <v>0.5</v>
      </c>
      <c r="AC11" s="1">
        <v>0.0</v>
      </c>
      <c r="AD11" s="1">
        <v>0.0</v>
      </c>
      <c r="AE11" s="1">
        <v>0.5</v>
      </c>
      <c r="AF11" s="1">
        <v>0.5</v>
      </c>
      <c r="AG11" s="1">
        <v>0.0</v>
      </c>
      <c r="AH11" s="1">
        <v>1.0</v>
      </c>
      <c r="AI11" s="1">
        <v>0.0</v>
      </c>
      <c r="AJ11" s="65">
        <v>1.0</v>
      </c>
      <c r="AK11" s="1">
        <v>1.0</v>
      </c>
      <c r="AL11" s="1">
        <v>2.0</v>
      </c>
      <c r="AM11" s="73">
        <f t="shared" si="1"/>
        <v>44.5</v>
      </c>
    </row>
    <row r="12">
      <c r="A12" s="15"/>
      <c r="G12" s="4"/>
      <c r="M12" s="4"/>
      <c r="N12" s="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</row>
    <row r="13">
      <c r="A13" s="15"/>
      <c r="G13" s="4"/>
      <c r="M13" s="4"/>
      <c r="N13" s="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</row>
    <row r="14">
      <c r="A14" s="72"/>
      <c r="B14" s="67"/>
      <c r="G14" s="4"/>
      <c r="M14" s="4"/>
      <c r="N14" s="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</row>
    <row r="15">
      <c r="A15" s="72"/>
      <c r="B15" s="67"/>
      <c r="G15" s="4"/>
      <c r="M15" s="4"/>
      <c r="N15" s="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</row>
    <row r="16">
      <c r="A16" s="4"/>
      <c r="B16" s="9"/>
      <c r="J16" s="4"/>
      <c r="M16" s="4"/>
      <c r="N16" s="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</row>
    <row r="17">
      <c r="A17" s="4"/>
      <c r="B17" s="9"/>
      <c r="J17" s="4"/>
      <c r="M17" s="4"/>
      <c r="N17" s="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</row>
    <row r="18">
      <c r="A18" s="4"/>
      <c r="B18" s="9"/>
      <c r="J18" s="4"/>
      <c r="M18" s="4"/>
      <c r="N18" s="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</row>
    <row r="19">
      <c r="A19" s="4"/>
      <c r="B19" s="9"/>
      <c r="J19" s="4"/>
      <c r="M19" s="4"/>
      <c r="N19" s="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</row>
    <row r="20">
      <c r="A20" s="4"/>
      <c r="B20" s="9"/>
      <c r="J20" s="4"/>
      <c r="M20" s="4"/>
      <c r="N20" s="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</row>
    <row r="21">
      <c r="A21" s="4"/>
      <c r="B21" s="9"/>
      <c r="J21" s="4"/>
      <c r="M21" s="4"/>
      <c r="N21" s="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</row>
    <row r="22">
      <c r="A22" s="4"/>
      <c r="B22" s="9"/>
      <c r="J22" s="4"/>
      <c r="M22" s="4"/>
      <c r="N22" s="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>
      <c r="A23" s="4"/>
      <c r="B23" s="9"/>
      <c r="J23" s="4"/>
      <c r="M23" s="4"/>
      <c r="N23" s="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>
      <c r="A24" s="4"/>
      <c r="B24" s="9"/>
      <c r="J24" s="4"/>
      <c r="M24" s="4"/>
      <c r="N24" s="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>
      <c r="A25" s="4"/>
      <c r="B25" s="9"/>
      <c r="J25" s="4"/>
      <c r="M25" s="4"/>
      <c r="N25" s="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>
      <c r="A26" s="4"/>
      <c r="B26" s="9"/>
      <c r="J26" s="4"/>
      <c r="M26" s="4"/>
      <c r="N26" s="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>
      <c r="A27" s="4"/>
      <c r="B27" s="9"/>
      <c r="J27" s="4"/>
      <c r="M27" s="4"/>
      <c r="N27" s="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>
      <c r="A28" s="4"/>
      <c r="B28" s="9"/>
      <c r="J28" s="4"/>
      <c r="M28" s="4"/>
      <c r="N28" s="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>
      <c r="A29" s="4"/>
      <c r="B29" s="9"/>
      <c r="J29" s="4"/>
      <c r="M29" s="4"/>
      <c r="N29" s="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>
      <c r="A30" s="4"/>
      <c r="B30" s="9"/>
      <c r="J30" s="4"/>
      <c r="M30" s="4"/>
      <c r="N30" s="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>
      <c r="A31" s="4"/>
      <c r="B31" s="9"/>
      <c r="J31" s="4"/>
      <c r="M31" s="4"/>
      <c r="N31" s="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>
      <c r="B32" s="9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>
      <c r="B33" s="9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>
      <c r="B34" s="9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>
      <c r="B35" s="9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>
      <c r="B36" s="9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>
      <c r="B37" s="9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>
      <c r="B38" s="9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>
      <c r="B39" s="9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>
      <c r="B40" s="9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>
      <c r="B41" s="9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</row>
    <row r="53"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</row>
    <row r="57"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</row>
    <row r="58"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</row>
    <row r="59"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</row>
    <row r="60"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</row>
    <row r="61"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</row>
    <row r="62"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</row>
    <row r="63"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</row>
    <row r="64"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</row>
    <row r="65"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</row>
    <row r="66"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</row>
    <row r="67"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</row>
    <row r="68"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</row>
    <row r="70"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</row>
    <row r="72"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</row>
    <row r="73"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</row>
    <row r="74"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</row>
    <row r="75"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</row>
    <row r="76"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</row>
    <row r="77"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</row>
    <row r="78"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</row>
    <row r="79"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</row>
    <row r="80"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</row>
    <row r="81"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</row>
    <row r="82"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</row>
    <row r="83"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</row>
    <row r="84"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</row>
    <row r="85"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</row>
    <row r="86"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</row>
    <row r="87"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</row>
    <row r="88"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</row>
    <row r="89"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</row>
    <row r="91"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</row>
    <row r="92"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</row>
    <row r="93"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</row>
    <row r="94"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</row>
    <row r="95"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</row>
    <row r="96"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</row>
    <row r="97"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</row>
    <row r="98"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</row>
    <row r="99"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</row>
    <row r="100"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</row>
    <row r="101"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</row>
    <row r="102"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</row>
    <row r="103"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</row>
    <row r="104"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</row>
    <row r="105"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</row>
    <row r="106"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</row>
    <row r="107"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</row>
    <row r="108"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</row>
    <row r="109"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</row>
    <row r="110"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</row>
    <row r="111"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</row>
    <row r="112"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</row>
    <row r="113"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</row>
    <row r="114"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</row>
    <row r="115"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</row>
    <row r="116"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</row>
    <row r="117"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</row>
    <row r="118"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</row>
    <row r="119"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</row>
    <row r="120"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</row>
    <row r="121"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</row>
    <row r="122"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</row>
    <row r="123"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</row>
    <row r="124"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</row>
    <row r="125"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</row>
    <row r="126"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</row>
    <row r="127"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</row>
    <row r="128"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</row>
    <row r="129"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</row>
    <row r="130"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</row>
    <row r="132"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</row>
    <row r="134"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</row>
    <row r="135"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</row>
    <row r="136"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</row>
    <row r="138"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</row>
    <row r="140"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</row>
    <row r="141"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</row>
    <row r="142"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</row>
    <row r="143"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</row>
    <row r="144"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</row>
    <row r="145"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</row>
    <row r="146"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</row>
    <row r="147"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</row>
    <row r="148"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</row>
    <row r="149"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</row>
    <row r="150"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</row>
    <row r="151"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</row>
    <row r="152"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</row>
    <row r="153"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</row>
    <row r="154"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</row>
    <row r="155"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</row>
    <row r="156"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</row>
    <row r="157"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</row>
    <row r="158"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</row>
    <row r="159"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</row>
    <row r="160"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</row>
    <row r="161"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</row>
    <row r="162"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</row>
    <row r="163"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</row>
    <row r="164"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</row>
    <row r="165"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</row>
    <row r="166"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</row>
    <row r="167"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</row>
    <row r="168"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</row>
    <row r="169"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</row>
    <row r="170"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</row>
    <row r="171"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</row>
    <row r="172"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</row>
    <row r="173"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</row>
    <row r="174"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</row>
    <row r="175"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</row>
    <row r="176"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</row>
    <row r="177"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</row>
    <row r="178"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</row>
    <row r="179"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</row>
    <row r="180"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</row>
    <row r="181"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</row>
    <row r="182"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</row>
    <row r="183"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</row>
    <row r="184"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</row>
    <row r="185"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</row>
    <row r="186"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</row>
    <row r="187"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</row>
    <row r="188"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</row>
    <row r="189"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</row>
    <row r="190"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</row>
    <row r="191"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</row>
    <row r="192"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</row>
    <row r="193"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</row>
    <row r="194"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</row>
    <row r="195"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</row>
    <row r="196"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</row>
    <row r="197"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</row>
    <row r="198"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</row>
    <row r="199"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</row>
    <row r="200"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</row>
    <row r="201"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</row>
    <row r="202"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</row>
    <row r="203"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</row>
    <row r="204"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</row>
    <row r="205"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</row>
    <row r="206"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</row>
    <row r="207"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</row>
    <row r="208"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</row>
    <row r="209"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</row>
    <row r="210"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</row>
    <row r="211"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</row>
    <row r="212"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</row>
    <row r="214"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</row>
    <row r="215"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</row>
    <row r="216"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</row>
    <row r="218"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</row>
    <row r="220"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</row>
    <row r="221"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</row>
    <row r="222"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</row>
    <row r="224"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</row>
    <row r="225"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</row>
    <row r="226"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</row>
    <row r="227"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</row>
    <row r="228"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</row>
    <row r="229"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</row>
    <row r="230"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</row>
    <row r="231"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</row>
    <row r="232"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</row>
    <row r="233"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</row>
    <row r="234"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</row>
    <row r="235"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</row>
    <row r="236"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</row>
    <row r="237"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</row>
    <row r="238"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</row>
    <row r="239"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</row>
    <row r="240"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</row>
    <row r="241"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</row>
    <row r="242"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</row>
    <row r="243"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</row>
    <row r="244"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</row>
    <row r="245"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</row>
    <row r="246"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</row>
    <row r="247"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</row>
    <row r="248"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</row>
    <row r="249"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</row>
    <row r="250"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</row>
    <row r="251"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</row>
    <row r="252"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</row>
    <row r="253"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</row>
    <row r="254"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</row>
    <row r="255"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</row>
    <row r="256"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</row>
    <row r="257"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</row>
    <row r="258"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</row>
    <row r="259"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</row>
    <row r="260"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</row>
    <row r="261"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</row>
    <row r="262"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</row>
    <row r="263"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</row>
    <row r="264"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</row>
    <row r="265"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</row>
    <row r="266"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</row>
    <row r="267"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</row>
    <row r="268"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</row>
    <row r="269"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</row>
    <row r="270"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</row>
    <row r="271"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</row>
    <row r="272"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</row>
    <row r="273"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</row>
    <row r="274"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</row>
    <row r="275"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</row>
    <row r="276"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</row>
    <row r="277"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</row>
    <row r="278"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</row>
    <row r="279"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</row>
    <row r="280"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</row>
    <row r="281"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</row>
    <row r="282"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</row>
    <row r="283"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</row>
    <row r="284"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</row>
    <row r="285"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</row>
    <row r="286"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</row>
    <row r="287"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</row>
    <row r="288"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</row>
    <row r="289"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</row>
    <row r="290"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</row>
    <row r="291"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</row>
    <row r="292"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</row>
    <row r="293"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</row>
    <row r="294"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</row>
    <row r="296"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</row>
    <row r="297"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</row>
    <row r="298"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</row>
    <row r="299"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</row>
    <row r="300"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</row>
    <row r="302"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</row>
    <row r="303"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</row>
    <row r="304"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</row>
    <row r="305"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</row>
    <row r="306"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</row>
    <row r="308"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</row>
    <row r="309"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</row>
    <row r="310"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</row>
    <row r="311"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</row>
    <row r="312"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</row>
    <row r="313"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</row>
    <row r="314"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</row>
    <row r="315"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</row>
    <row r="316"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</row>
    <row r="317"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</row>
    <row r="318"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</row>
    <row r="319"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</row>
    <row r="320"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</row>
    <row r="321"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</row>
    <row r="322"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</row>
    <row r="323"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</row>
    <row r="324"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</row>
    <row r="325"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</row>
    <row r="326"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</row>
    <row r="327"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</row>
    <row r="328"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</row>
    <row r="329"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</row>
    <row r="330"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</row>
    <row r="331"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</row>
    <row r="332"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</row>
    <row r="333"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</row>
    <row r="334"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</row>
    <row r="335"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</row>
    <row r="336"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</row>
    <row r="337"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</row>
    <row r="338"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</row>
    <row r="339"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</row>
    <row r="340"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</row>
    <row r="341"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</row>
    <row r="342"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</row>
    <row r="343"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</row>
    <row r="344"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</row>
    <row r="345"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</row>
    <row r="346"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</row>
    <row r="347"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</row>
    <row r="348"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</row>
    <row r="349"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</row>
    <row r="350"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</row>
    <row r="351"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</row>
    <row r="352"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</row>
    <row r="353"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</row>
    <row r="354"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</row>
    <row r="355"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</row>
    <row r="356"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</row>
    <row r="357"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</row>
    <row r="358"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</row>
    <row r="359"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</row>
    <row r="360"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</row>
    <row r="361"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</row>
    <row r="362"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</row>
    <row r="363"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</row>
    <row r="364"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</row>
    <row r="365"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</row>
    <row r="366"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</row>
    <row r="367"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</row>
    <row r="368"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</row>
    <row r="369"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</row>
    <row r="370"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</row>
    <row r="371"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</row>
    <row r="372"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</row>
    <row r="373"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</row>
    <row r="374"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</row>
    <row r="375"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</row>
    <row r="376"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</row>
    <row r="377"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</row>
    <row r="378"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</row>
    <row r="379"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</row>
    <row r="380"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</row>
    <row r="381"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</row>
    <row r="382"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</row>
    <row r="383"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</row>
    <row r="384"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</row>
    <row r="386"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</row>
    <row r="387"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</row>
    <row r="388"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</row>
    <row r="389"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</row>
    <row r="390"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</row>
    <row r="391"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</row>
    <row r="392"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</row>
    <row r="393"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</row>
    <row r="394"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</row>
    <row r="395"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</row>
    <row r="397"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</row>
    <row r="398"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</row>
    <row r="399"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</row>
    <row r="400"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</row>
    <row r="401"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</row>
    <row r="402"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</row>
    <row r="403"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</row>
    <row r="404"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</row>
    <row r="405"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</row>
    <row r="406"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</row>
    <row r="407"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</row>
    <row r="408"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</row>
    <row r="409"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</row>
    <row r="410"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</row>
    <row r="411"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</row>
    <row r="412"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</row>
    <row r="413"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</row>
    <row r="414"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</row>
    <row r="415"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</row>
    <row r="416"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</row>
    <row r="417"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</row>
    <row r="418"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</row>
    <row r="419"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</row>
    <row r="420"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</row>
    <row r="421"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</row>
    <row r="422"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</row>
    <row r="423"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</row>
    <row r="424"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</row>
    <row r="425"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</row>
    <row r="426"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</row>
    <row r="427"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</row>
    <row r="428"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</row>
    <row r="429"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</row>
    <row r="430"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</row>
    <row r="431"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</row>
    <row r="432"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</row>
    <row r="433"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</row>
    <row r="434"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</row>
    <row r="435"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</row>
    <row r="436"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</row>
    <row r="437"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</row>
    <row r="438"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</row>
    <row r="439"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</row>
    <row r="440"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</row>
    <row r="441"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</row>
    <row r="442"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</row>
    <row r="443"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</row>
    <row r="444"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</row>
    <row r="445"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</row>
    <row r="446"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</row>
    <row r="447"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</row>
    <row r="448"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</row>
    <row r="449"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</row>
    <row r="450"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</row>
    <row r="451"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</row>
    <row r="452"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</row>
    <row r="453"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</row>
    <row r="454"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</row>
    <row r="455"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</row>
    <row r="456"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</row>
    <row r="457"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</row>
    <row r="458"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</row>
    <row r="459"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</row>
    <row r="460"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</row>
    <row r="461"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</row>
    <row r="462"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</row>
    <row r="463"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</row>
    <row r="464"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</row>
    <row r="465"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</row>
    <row r="466"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</row>
    <row r="467"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</row>
    <row r="468"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</row>
    <row r="469"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</row>
    <row r="470"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</row>
    <row r="471"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</row>
    <row r="472"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</row>
    <row r="473"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</row>
    <row r="474"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</row>
    <row r="475"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</row>
    <row r="476"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</row>
    <row r="477"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</row>
    <row r="478"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</row>
    <row r="480"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</row>
    <row r="481"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</row>
    <row r="482"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</row>
    <row r="483"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</row>
    <row r="484"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</row>
    <row r="485"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</row>
    <row r="486"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</row>
    <row r="487"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</row>
    <row r="489"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</row>
    <row r="490"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</row>
    <row r="491"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</row>
    <row r="492"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</row>
    <row r="493"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</row>
    <row r="494"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</row>
    <row r="495"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</row>
    <row r="496"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</row>
    <row r="497"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</row>
    <row r="498"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</row>
    <row r="499"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</row>
    <row r="500"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</row>
    <row r="501"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</row>
    <row r="502"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</row>
    <row r="503"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</row>
    <row r="504"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</row>
    <row r="505"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</row>
    <row r="506"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</row>
    <row r="507"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</row>
    <row r="508"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</row>
    <row r="509"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</row>
    <row r="510"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</row>
    <row r="511"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</row>
    <row r="512"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</row>
    <row r="513"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</row>
    <row r="514"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</row>
    <row r="515"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</row>
    <row r="516"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</row>
    <row r="517"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</row>
    <row r="518"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</row>
    <row r="519"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</row>
    <row r="520"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</row>
    <row r="521"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</row>
    <row r="522"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</row>
    <row r="523"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</row>
    <row r="524"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</row>
    <row r="525"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</row>
    <row r="526"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</row>
    <row r="527"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</row>
    <row r="528"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</row>
    <row r="529"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</row>
    <row r="530"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</row>
    <row r="531"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</row>
    <row r="532"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</row>
    <row r="533"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</row>
    <row r="534"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</row>
    <row r="535"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</row>
    <row r="536"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</row>
    <row r="537"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</row>
    <row r="538"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</row>
    <row r="539"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</row>
    <row r="540"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</row>
    <row r="541"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</row>
    <row r="542"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</row>
    <row r="543"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</row>
    <row r="544"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</row>
    <row r="545"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</row>
    <row r="546"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</row>
    <row r="547"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</row>
    <row r="548"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</row>
    <row r="549"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</row>
    <row r="550"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</row>
    <row r="551"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</row>
    <row r="552"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</row>
    <row r="553"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</row>
    <row r="554"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</row>
    <row r="555"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</row>
    <row r="556"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</row>
    <row r="557"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</row>
    <row r="558"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</row>
    <row r="559"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</row>
    <row r="560"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</row>
    <row r="561"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</row>
    <row r="562"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</row>
    <row r="563"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</row>
    <row r="564"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</row>
    <row r="565"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</row>
    <row r="566"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</row>
    <row r="567"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</row>
    <row r="568"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</row>
    <row r="569"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</row>
    <row r="570"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</row>
    <row r="571"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</row>
    <row r="572"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</row>
    <row r="573"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</row>
    <row r="574"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</row>
    <row r="575"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</row>
    <row r="576"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</row>
    <row r="577"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</row>
    <row r="578"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</row>
    <row r="579"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</row>
    <row r="580"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</row>
    <row r="581"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</row>
    <row r="582"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</row>
    <row r="583"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</row>
    <row r="584"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</row>
    <row r="585"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</row>
    <row r="586"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</row>
    <row r="587"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</row>
    <row r="588"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</row>
    <row r="589"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</row>
    <row r="590"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</row>
    <row r="591"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</row>
    <row r="592"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</row>
    <row r="593"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</row>
    <row r="594"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</row>
    <row r="595"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</row>
    <row r="596"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</row>
    <row r="597"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</row>
    <row r="598"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</row>
    <row r="599"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</row>
    <row r="600"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</row>
    <row r="601"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</row>
    <row r="602"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</row>
    <row r="603"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</row>
    <row r="604"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</row>
    <row r="605"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</row>
    <row r="606"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</row>
    <row r="607"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</row>
    <row r="608"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</row>
    <row r="609"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</row>
    <row r="610"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</row>
    <row r="611"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</row>
    <row r="612"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</row>
    <row r="613"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</row>
    <row r="614"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</row>
    <row r="615"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</row>
    <row r="616"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</row>
    <row r="617"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</row>
    <row r="618"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</row>
    <row r="619"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</row>
    <row r="620"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</row>
    <row r="621"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</row>
    <row r="622"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</row>
    <row r="623"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</row>
    <row r="624"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</row>
    <row r="625"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</row>
    <row r="626"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</row>
    <row r="627"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</row>
    <row r="628"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</row>
    <row r="629"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</row>
    <row r="630"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</row>
    <row r="631"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</row>
    <row r="632"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</row>
    <row r="633"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</row>
    <row r="634"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</row>
    <row r="635"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</row>
    <row r="636"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</row>
    <row r="637"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</row>
    <row r="638"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</row>
    <row r="639"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</row>
    <row r="640"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</row>
    <row r="641"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</row>
    <row r="642"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</row>
    <row r="643"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</row>
    <row r="644"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</row>
    <row r="645"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</row>
    <row r="646"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</row>
    <row r="647"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</row>
    <row r="648"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</row>
    <row r="649"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</row>
    <row r="650"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</row>
    <row r="651"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</row>
    <row r="652"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</row>
    <row r="653"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</row>
    <row r="654"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</row>
    <row r="655"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</row>
    <row r="656"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</row>
    <row r="657"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</row>
    <row r="658"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</row>
    <row r="659"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</row>
    <row r="660"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</row>
    <row r="661"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</row>
    <row r="662"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</row>
    <row r="663"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</row>
    <row r="664"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</row>
    <row r="665"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</row>
    <row r="666"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</row>
    <row r="667"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</row>
    <row r="668"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</row>
    <row r="669"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</row>
    <row r="670"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</row>
    <row r="671"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</row>
    <row r="672"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</row>
    <row r="673"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</row>
    <row r="674"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</row>
    <row r="675"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</row>
    <row r="676"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</row>
    <row r="677"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</row>
    <row r="678"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</row>
    <row r="679"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</row>
    <row r="680"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</row>
    <row r="681"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</row>
    <row r="682"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</row>
    <row r="683"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</row>
    <row r="684"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</row>
    <row r="685"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</row>
    <row r="686"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</row>
    <row r="687"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</row>
    <row r="688"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</row>
    <row r="689"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</row>
    <row r="690"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</row>
    <row r="691"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</row>
    <row r="692"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</row>
    <row r="693"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</row>
    <row r="694"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</row>
    <row r="695"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</row>
    <row r="696"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</row>
    <row r="697"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</row>
    <row r="698"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</row>
    <row r="699"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</row>
    <row r="700"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</row>
    <row r="701"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</row>
    <row r="702"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</row>
    <row r="703"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</row>
    <row r="704"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</row>
    <row r="705"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</row>
    <row r="706"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</row>
    <row r="707"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</row>
    <row r="708"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</row>
    <row r="709"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</row>
    <row r="710"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</row>
    <row r="711"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</row>
    <row r="712"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</row>
    <row r="713"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</row>
    <row r="714"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</row>
    <row r="715"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</row>
    <row r="716"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</row>
    <row r="717"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</row>
    <row r="718"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</row>
    <row r="719"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</row>
    <row r="720"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</row>
    <row r="721"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</row>
    <row r="722"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</row>
    <row r="723"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</row>
    <row r="724"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</row>
    <row r="725"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</row>
    <row r="726"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</row>
    <row r="727"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</row>
    <row r="728"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</row>
    <row r="729"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</row>
    <row r="730"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</row>
    <row r="731"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</row>
    <row r="732"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</row>
    <row r="733"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</row>
    <row r="734"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</row>
    <row r="735"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</row>
    <row r="736"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</row>
    <row r="737"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</row>
    <row r="738"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</row>
    <row r="739"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</row>
    <row r="740"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</row>
    <row r="741"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</row>
    <row r="742"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</row>
    <row r="743"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</row>
    <row r="744"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</row>
    <row r="745"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</row>
    <row r="746"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</row>
    <row r="747"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</row>
    <row r="748"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</row>
    <row r="749"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</row>
    <row r="750"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</row>
    <row r="751"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</row>
    <row r="752"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</row>
    <row r="753"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</row>
    <row r="754"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</row>
    <row r="755"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</row>
    <row r="756"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</row>
    <row r="757"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</row>
    <row r="758"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</row>
    <row r="759"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</row>
    <row r="760"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</row>
    <row r="761"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</row>
    <row r="762"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</row>
    <row r="763"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</row>
    <row r="764"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</row>
    <row r="765"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</row>
    <row r="766"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</row>
    <row r="767"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</row>
    <row r="768"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</row>
    <row r="769"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</row>
    <row r="770"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</row>
    <row r="771"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</row>
    <row r="772"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</row>
    <row r="773"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</row>
    <row r="774"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</row>
    <row r="775"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</row>
    <row r="776"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</row>
    <row r="777"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</row>
    <row r="778"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</row>
    <row r="779"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</row>
    <row r="780"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</row>
    <row r="781"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</row>
    <row r="782"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</row>
    <row r="783"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</row>
    <row r="784"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</row>
    <row r="785"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</row>
    <row r="786"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</row>
    <row r="787"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</row>
    <row r="788"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</row>
    <row r="789"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</row>
    <row r="790"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</row>
    <row r="791"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</row>
    <row r="792"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</row>
    <row r="793"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</row>
    <row r="794"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</row>
    <row r="795"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</row>
    <row r="796"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</row>
    <row r="797"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</row>
    <row r="798"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</row>
    <row r="799"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</row>
    <row r="800"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</row>
    <row r="801"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</row>
    <row r="802"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</row>
    <row r="803"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</row>
    <row r="804"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</row>
    <row r="805"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</row>
    <row r="806"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</row>
    <row r="807"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</row>
    <row r="808"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</row>
    <row r="809"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</row>
    <row r="810"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</row>
    <row r="811"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</row>
    <row r="812"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</row>
    <row r="813"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</row>
    <row r="814"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</row>
    <row r="815"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</row>
    <row r="816"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</row>
    <row r="817"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</row>
    <row r="818"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</row>
    <row r="819"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</row>
    <row r="820"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</row>
    <row r="821"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</row>
    <row r="822"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</row>
    <row r="823"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</row>
    <row r="824"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</row>
    <row r="825"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</row>
    <row r="826"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</row>
    <row r="827"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</row>
    <row r="828"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</row>
    <row r="829"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</row>
    <row r="830"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</row>
    <row r="831"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</row>
    <row r="832"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</row>
    <row r="833"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</row>
    <row r="834"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</row>
    <row r="835"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</row>
    <row r="836"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</row>
    <row r="837"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</row>
    <row r="838"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</row>
    <row r="839"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</row>
    <row r="840"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</row>
    <row r="841"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</row>
    <row r="842"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</row>
    <row r="843"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</row>
    <row r="844"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</row>
    <row r="845"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</row>
    <row r="846"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</row>
    <row r="847"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</row>
    <row r="848"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</row>
    <row r="849"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</row>
    <row r="850"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</row>
    <row r="851"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</row>
    <row r="852"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</row>
    <row r="853"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</row>
    <row r="854"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</row>
    <row r="855"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</row>
    <row r="856"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</row>
    <row r="857"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</row>
    <row r="858"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</row>
    <row r="859"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</row>
    <row r="860"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</row>
    <row r="861"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</row>
    <row r="862"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</row>
    <row r="863"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</row>
    <row r="864"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</row>
    <row r="865"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</row>
    <row r="866"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</row>
    <row r="867"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</row>
    <row r="868"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</row>
    <row r="869"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</row>
    <row r="870"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</row>
    <row r="871"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</row>
    <row r="872"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</row>
    <row r="873"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</row>
    <row r="874"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</row>
    <row r="875"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</row>
    <row r="876"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</row>
    <row r="877"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</row>
    <row r="878"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</row>
    <row r="879"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</row>
    <row r="880"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</row>
    <row r="881"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</row>
    <row r="882"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</row>
    <row r="883"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</row>
    <row r="884"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</row>
    <row r="885"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</row>
    <row r="886"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</row>
    <row r="887"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</row>
    <row r="888"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</row>
    <row r="889"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</row>
    <row r="890"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</row>
    <row r="891"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</row>
    <row r="892"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</row>
    <row r="893"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</row>
    <row r="894"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</row>
    <row r="895"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</row>
    <row r="896"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</row>
    <row r="897"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</row>
    <row r="898"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</row>
    <row r="899"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</row>
    <row r="900"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</row>
    <row r="901"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</row>
    <row r="902"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</row>
    <row r="903"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</row>
    <row r="904"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</row>
    <row r="905"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</row>
    <row r="906"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</row>
    <row r="907"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</row>
    <row r="908"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</row>
    <row r="909"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</row>
    <row r="910"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</row>
    <row r="911"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</row>
    <row r="912"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</row>
    <row r="913"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</row>
    <row r="914"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</row>
    <row r="915"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</row>
    <row r="916"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</row>
    <row r="917"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</row>
    <row r="918"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</row>
    <row r="919"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</row>
    <row r="920"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</row>
    <row r="921"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</row>
    <row r="922"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</row>
    <row r="923"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</row>
    <row r="924"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</row>
    <row r="925"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</row>
    <row r="926"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</row>
    <row r="927"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</row>
    <row r="928"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</row>
    <row r="929"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</row>
    <row r="930"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</row>
    <row r="931"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</row>
    <row r="932"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</row>
    <row r="933"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</row>
    <row r="934"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</row>
    <row r="935"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</row>
    <row r="936"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</row>
    <row r="937"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</row>
    <row r="938"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</row>
    <row r="939"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</row>
    <row r="940"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</row>
    <row r="941"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</row>
    <row r="942"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</row>
    <row r="943"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</row>
    <row r="944"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</row>
    <row r="945"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</row>
    <row r="946"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</row>
    <row r="947"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</row>
    <row r="948"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</row>
    <row r="949"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</row>
    <row r="950"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</row>
    <row r="951"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</row>
    <row r="952"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</row>
    <row r="953"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</row>
    <row r="954"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</row>
    <row r="955"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</row>
    <row r="956"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</row>
    <row r="957"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</row>
    <row r="958"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</row>
    <row r="959"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</row>
    <row r="960"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</row>
    <row r="961"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</row>
    <row r="962"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</row>
    <row r="963"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</row>
    <row r="964"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</row>
    <row r="965"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</row>
    <row r="966"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</row>
    <row r="967"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</row>
    <row r="968"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</row>
    <row r="969"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</row>
    <row r="970"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</row>
    <row r="971"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</row>
    <row r="972"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</row>
  </sheetData>
  <mergeCells count="8">
    <mergeCell ref="D3:T3"/>
    <mergeCell ref="U3:AI4"/>
    <mergeCell ref="AJ3:AL4"/>
    <mergeCell ref="AM3:AM5"/>
    <mergeCell ref="D4:F4"/>
    <mergeCell ref="G4:M4"/>
    <mergeCell ref="N4:P4"/>
    <mergeCell ref="Q4:T4"/>
  </mergeCells>
  <conditionalFormatting sqref="AM6:AM15">
    <cfRule type="cellIs" dxfId="0" priority="1" operator="greaterThanOrEqual">
      <formula>22</formula>
    </cfRule>
  </conditionalFormatting>
  <conditionalFormatting sqref="AM6:AM15">
    <cfRule type="cellIs" dxfId="2" priority="2" operator="lessThan">
      <formula>22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21" max="21" width="13.88"/>
    <col customWidth="1" min="23" max="23" width="15.25"/>
    <col customWidth="1" min="25" max="25" width="13.38"/>
    <col customWidth="1" min="35" max="35" width="17.13"/>
    <col customWidth="1" min="36" max="36" width="18.63"/>
  </cols>
  <sheetData>
    <row r="1">
      <c r="A1" s="22" t="s">
        <v>184</v>
      </c>
      <c r="B1" s="23" t="s">
        <v>185</v>
      </c>
      <c r="C1" s="23"/>
      <c r="E1" s="44" t="s">
        <v>189</v>
      </c>
      <c r="F1" s="21"/>
      <c r="G1" s="21"/>
      <c r="H1" s="21">
        <v>718.0</v>
      </c>
      <c r="Q1" s="1"/>
      <c r="R1" s="1"/>
      <c r="S1" s="1"/>
      <c r="T1" s="1"/>
      <c r="U1" s="1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>
      <c r="A2" s="4">
        <f>countif(C6:C998,"=3и2а") + countif(C6:C998,"=3и1б")</f>
        <v>1</v>
      </c>
      <c r="B2" s="4">
        <f>countif(C5:C998,"=3и1а") + countif(C5:C998,"=3и2б")</f>
        <v>0</v>
      </c>
      <c r="C2" s="9"/>
      <c r="D2" s="4"/>
      <c r="E2" s="4"/>
      <c r="F2" s="4"/>
      <c r="G2" s="4"/>
      <c r="H2" s="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>
      <c r="D3" s="1" t="s">
        <v>290</v>
      </c>
      <c r="T3" s="30"/>
      <c r="U3" s="31" t="s">
        <v>329</v>
      </c>
      <c r="AG3" s="30"/>
      <c r="AH3" s="31" t="s">
        <v>292</v>
      </c>
      <c r="AJ3" s="30"/>
      <c r="AK3" s="31" t="s">
        <v>192</v>
      </c>
    </row>
    <row r="4">
      <c r="A4" s="4"/>
      <c r="B4" s="4"/>
      <c r="C4" s="4"/>
      <c r="D4" s="31" t="s">
        <v>330</v>
      </c>
      <c r="H4" s="30"/>
      <c r="I4" s="1" t="s">
        <v>331</v>
      </c>
      <c r="L4" s="30"/>
      <c r="M4" s="65" t="s">
        <v>332</v>
      </c>
      <c r="P4" s="30"/>
      <c r="Q4" s="31" t="s">
        <v>296</v>
      </c>
      <c r="T4" s="30"/>
      <c r="AG4" s="30"/>
      <c r="AJ4" s="30"/>
    </row>
    <row r="5">
      <c r="A5" s="4" t="s">
        <v>9</v>
      </c>
      <c r="B5" s="4" t="s">
        <v>10</v>
      </c>
      <c r="C5" s="4" t="s">
        <v>200</v>
      </c>
      <c r="D5" s="1" t="s">
        <v>297</v>
      </c>
      <c r="E5" s="1" t="s">
        <v>298</v>
      </c>
      <c r="F5" s="1" t="s">
        <v>333</v>
      </c>
      <c r="G5" s="1" t="s">
        <v>334</v>
      </c>
      <c r="H5" s="33" t="s">
        <v>335</v>
      </c>
      <c r="I5" s="1" t="s">
        <v>307</v>
      </c>
      <c r="J5" s="1" t="s">
        <v>301</v>
      </c>
      <c r="K5" s="34" t="s">
        <v>336</v>
      </c>
      <c r="L5" s="1" t="s">
        <v>337</v>
      </c>
      <c r="M5" s="65" t="s">
        <v>338</v>
      </c>
      <c r="N5" s="1" t="s">
        <v>339</v>
      </c>
      <c r="O5" s="1" t="s">
        <v>340</v>
      </c>
      <c r="P5" s="1" t="s">
        <v>341</v>
      </c>
      <c r="Q5" s="65" t="s">
        <v>338</v>
      </c>
      <c r="R5" s="1" t="s">
        <v>339</v>
      </c>
      <c r="S5" s="1" t="s">
        <v>342</v>
      </c>
      <c r="T5" s="1" t="s">
        <v>343</v>
      </c>
      <c r="U5" s="65" t="s">
        <v>312</v>
      </c>
      <c r="V5" s="1" t="s">
        <v>313</v>
      </c>
      <c r="W5" s="1" t="s">
        <v>314</v>
      </c>
      <c r="X5" s="1" t="s">
        <v>315</v>
      </c>
      <c r="Y5" s="1" t="s">
        <v>344</v>
      </c>
      <c r="Z5" s="1" t="s">
        <v>335</v>
      </c>
      <c r="AA5" s="34" t="s">
        <v>336</v>
      </c>
      <c r="AB5" s="1" t="s">
        <v>337</v>
      </c>
      <c r="AC5" s="1" t="s">
        <v>345</v>
      </c>
      <c r="AD5" s="1" t="s">
        <v>346</v>
      </c>
      <c r="AE5" s="1" t="s">
        <v>347</v>
      </c>
      <c r="AF5" s="1" t="s">
        <v>348</v>
      </c>
      <c r="AG5" s="1" t="s">
        <v>349</v>
      </c>
      <c r="AH5" s="65" t="s">
        <v>215</v>
      </c>
      <c r="AI5" s="1" t="s">
        <v>321</v>
      </c>
      <c r="AJ5" s="33" t="s">
        <v>322</v>
      </c>
    </row>
    <row r="6">
      <c r="A6" s="70" t="s">
        <v>350</v>
      </c>
      <c r="B6" s="7" t="str">
        <f t="array" ref="B6">INDEX('Svi studenti'!$C$2:$C998,MATCH(A6, 'Svi studenti'!$B$2:$B998, 0))</f>
        <v>#N/A</v>
      </c>
      <c r="C6" s="39" t="str">
        <f t="array" ref="C6">iferror(iNDEX('Svi studenti'!$G$2:$G998,MATCH(A6, 'Svi studenti'!$B$2:$B998, 0)),"---")</f>
        <v>---</v>
      </c>
      <c r="D6" s="4">
        <v>2.0</v>
      </c>
      <c r="E6" s="4">
        <v>5.0</v>
      </c>
      <c r="F6" s="4">
        <v>2.0</v>
      </c>
      <c r="G6" s="4">
        <v>1.0</v>
      </c>
      <c r="H6" s="4">
        <v>1.0</v>
      </c>
      <c r="I6" s="68">
        <v>3.0</v>
      </c>
      <c r="J6" s="4">
        <v>1.0</v>
      </c>
      <c r="K6" s="4">
        <v>1.0</v>
      </c>
      <c r="L6" s="4">
        <v>1.0</v>
      </c>
      <c r="M6" s="68">
        <v>4.0</v>
      </c>
      <c r="N6" s="4">
        <v>0.0</v>
      </c>
      <c r="O6" s="4">
        <v>2.0</v>
      </c>
      <c r="P6" s="4">
        <v>2.0</v>
      </c>
      <c r="Q6" s="65">
        <v>4.0</v>
      </c>
      <c r="R6" s="1">
        <v>2.0</v>
      </c>
      <c r="S6" s="1">
        <v>2.0</v>
      </c>
      <c r="T6" s="1">
        <v>2.0</v>
      </c>
      <c r="U6" s="65">
        <v>0.0</v>
      </c>
      <c r="V6" s="1">
        <v>0.0</v>
      </c>
      <c r="W6" s="1">
        <v>1.0</v>
      </c>
      <c r="X6" s="1">
        <v>1.0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1.0</v>
      </c>
      <c r="AH6" s="65">
        <v>1.0</v>
      </c>
      <c r="AI6" s="1">
        <v>1.0</v>
      </c>
      <c r="AJ6" s="1">
        <v>2.0</v>
      </c>
      <c r="AK6" s="73">
        <f t="shared" ref="AK6:AK13" si="1">sum(D6:AJ6)</f>
        <v>42</v>
      </c>
    </row>
    <row r="7">
      <c r="A7" s="70" t="s">
        <v>351</v>
      </c>
      <c r="B7" s="7" t="str">
        <f t="array" ref="B7">INDEX('Svi studenti'!$C$2:$C998,MATCH(A7, 'Svi studenti'!$B$2:$B998, 0))</f>
        <v>#N/A</v>
      </c>
      <c r="C7" s="37" t="str">
        <f t="array" ref="C7">iferror(iNDEX('Svi studenti'!$G$2:$G998,MATCH(A7, 'Svi studenti'!$B$2:$B998, 0)),"---")</f>
        <v>---</v>
      </c>
      <c r="D7" s="4">
        <v>1.5</v>
      </c>
      <c r="E7" s="4">
        <v>5.0</v>
      </c>
      <c r="F7" s="4">
        <v>2.0</v>
      </c>
      <c r="G7" s="4">
        <v>0.0</v>
      </c>
      <c r="H7" s="4">
        <v>1.0</v>
      </c>
      <c r="I7" s="68">
        <v>3.0</v>
      </c>
      <c r="J7" s="4">
        <v>1.0</v>
      </c>
      <c r="K7" s="4">
        <v>0.0</v>
      </c>
      <c r="L7" s="4">
        <v>0.0</v>
      </c>
      <c r="M7" s="68">
        <v>3.0</v>
      </c>
      <c r="N7" s="4">
        <v>2.0</v>
      </c>
      <c r="O7" s="4">
        <v>0.0</v>
      </c>
      <c r="P7" s="4">
        <v>0.0</v>
      </c>
      <c r="Q7" s="65">
        <v>0.0</v>
      </c>
      <c r="R7" s="1">
        <v>0.0</v>
      </c>
      <c r="S7" s="1">
        <v>0.0</v>
      </c>
      <c r="T7" s="1">
        <v>0.0</v>
      </c>
      <c r="U7" s="65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65">
        <v>1.0</v>
      </c>
      <c r="AI7" s="1">
        <v>1.0</v>
      </c>
      <c r="AJ7" s="1">
        <v>2.0</v>
      </c>
      <c r="AK7" s="73">
        <f t="shared" si="1"/>
        <v>22.5</v>
      </c>
    </row>
    <row r="8">
      <c r="A8" s="66" t="s">
        <v>352</v>
      </c>
      <c r="B8" s="67" t="str">
        <f t="array" ref="B8">INDEX('Svi studenti'!$C$2:$C998,MATCH(A8, 'Svi studenti'!$B$2:$B998, 0))</f>
        <v>#N/A</v>
      </c>
      <c r="C8" s="39" t="str">
        <f t="array" ref="C8">iferror(iNDEX('Svi studenti'!$G$2:$G998,MATCH(A8, 'Svi studenti'!$B$2:$B998, 0)),"---")</f>
        <v>---</v>
      </c>
      <c r="D8" s="4">
        <v>2.0</v>
      </c>
      <c r="E8" s="4">
        <v>5.0</v>
      </c>
      <c r="F8" s="4">
        <v>2.0</v>
      </c>
      <c r="G8" s="4">
        <v>0.0</v>
      </c>
      <c r="H8" s="4">
        <v>0.0</v>
      </c>
      <c r="I8" s="68">
        <v>3.0</v>
      </c>
      <c r="J8" s="4">
        <v>1.0</v>
      </c>
      <c r="K8" s="4">
        <v>1.0</v>
      </c>
      <c r="L8" s="4">
        <v>1.0</v>
      </c>
      <c r="M8" s="68">
        <v>4.0</v>
      </c>
      <c r="N8" s="4">
        <v>0.0</v>
      </c>
      <c r="O8" s="4">
        <v>2.0</v>
      </c>
      <c r="P8" s="4">
        <v>2.0</v>
      </c>
      <c r="Q8" s="65">
        <v>4.0</v>
      </c>
      <c r="R8" s="1">
        <v>0.0</v>
      </c>
      <c r="S8" s="1">
        <v>1.0</v>
      </c>
      <c r="T8" s="1">
        <v>1.0</v>
      </c>
      <c r="U8" s="65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65">
        <v>1.0</v>
      </c>
      <c r="AI8" s="1">
        <v>1.0</v>
      </c>
      <c r="AJ8" s="1">
        <v>2.0</v>
      </c>
      <c r="AK8" s="73">
        <f t="shared" si="1"/>
        <v>33</v>
      </c>
    </row>
    <row r="9">
      <c r="A9" s="70" t="s">
        <v>353</v>
      </c>
      <c r="B9" s="7" t="str">
        <f t="array" ref="B9">INDEX('Svi studenti'!$C$2:$C998,MATCH(A9, 'Svi studenti'!$B$2:$B998, 0))</f>
        <v>#N/A</v>
      </c>
      <c r="C9" s="37" t="str">
        <f t="array" ref="C9">iferror(iNDEX('Svi studenti'!$G$2:$G998,MATCH(A9, 'Svi studenti'!$B$2:$B998, 0)),"---")</f>
        <v>---</v>
      </c>
      <c r="D9" s="4">
        <v>0.5</v>
      </c>
      <c r="E9" s="4">
        <v>5.0</v>
      </c>
      <c r="F9" s="4">
        <v>0.0</v>
      </c>
      <c r="G9" s="4">
        <v>0.0</v>
      </c>
      <c r="H9" s="4">
        <v>0.0</v>
      </c>
      <c r="I9" s="68">
        <v>3.0</v>
      </c>
      <c r="J9" s="4">
        <v>1.0</v>
      </c>
      <c r="K9" s="4">
        <v>0.0</v>
      </c>
      <c r="L9" s="4">
        <v>0.0</v>
      </c>
      <c r="M9" s="68">
        <v>4.0</v>
      </c>
      <c r="N9" s="4">
        <v>2.0</v>
      </c>
      <c r="O9" s="4">
        <v>0.0</v>
      </c>
      <c r="P9" s="4">
        <v>0.0</v>
      </c>
      <c r="Q9" s="65">
        <v>0.0</v>
      </c>
      <c r="R9" s="1">
        <v>0.0</v>
      </c>
      <c r="S9" s="1">
        <v>0.0</v>
      </c>
      <c r="T9" s="1">
        <v>0.0</v>
      </c>
      <c r="U9" s="65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65">
        <v>1.0</v>
      </c>
      <c r="AI9" s="1">
        <v>1.0</v>
      </c>
      <c r="AJ9" s="1">
        <v>0.0</v>
      </c>
      <c r="AK9" s="73">
        <f t="shared" si="1"/>
        <v>17.5</v>
      </c>
    </row>
    <row r="10">
      <c r="A10" s="70" t="s">
        <v>51</v>
      </c>
      <c r="B10" s="7" t="str">
        <f t="array" ref="B10">INDEX('Svi studenti'!$C$2:$C998,MATCH(A10, 'Svi studenti'!$B$2:$B998, 0))</f>
        <v>Марчетић, Катарина</v>
      </c>
      <c r="C10" s="37" t="str">
        <f t="array" ref="C10">iferror(iNDEX('Svi studenti'!$G$2:$G998,MATCH(A10, 'Svi studenti'!$B$2:$B998, 0)),"---")</f>
        <v>3и1б</v>
      </c>
      <c r="D10" s="4">
        <v>0.5</v>
      </c>
      <c r="E10" s="4">
        <v>1.0</v>
      </c>
      <c r="F10" s="4">
        <v>0.0</v>
      </c>
      <c r="G10" s="4">
        <v>0.0</v>
      </c>
      <c r="H10" s="4">
        <v>0.0</v>
      </c>
      <c r="I10" s="68">
        <v>0.0</v>
      </c>
      <c r="J10" s="4">
        <v>0.0</v>
      </c>
      <c r="K10" s="4">
        <v>0.0</v>
      </c>
      <c r="L10" s="4">
        <v>0.0</v>
      </c>
      <c r="M10" s="68">
        <v>0.0</v>
      </c>
      <c r="N10" s="4">
        <v>0.0</v>
      </c>
      <c r="O10" s="4">
        <v>0.0</v>
      </c>
      <c r="P10" s="4">
        <v>0.0</v>
      </c>
      <c r="Q10" s="65">
        <v>0.0</v>
      </c>
      <c r="R10" s="1">
        <v>0.0</v>
      </c>
      <c r="S10" s="1">
        <v>0.0</v>
      </c>
      <c r="T10" s="1">
        <v>0.0</v>
      </c>
      <c r="U10" s="65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65">
        <v>1.0</v>
      </c>
      <c r="AI10" s="1">
        <v>0.5</v>
      </c>
      <c r="AJ10" s="1">
        <v>0.0</v>
      </c>
      <c r="AK10" s="73">
        <f t="shared" si="1"/>
        <v>3</v>
      </c>
    </row>
    <row r="11">
      <c r="A11" s="70" t="s">
        <v>354</v>
      </c>
      <c r="B11" s="7" t="str">
        <f t="array" ref="B11">INDEX('Svi studenti'!$C$2:$C998,MATCH(A11, 'Svi studenti'!$B$2:$B998, 0))</f>
        <v>#N/A</v>
      </c>
      <c r="C11" s="37" t="str">
        <f t="array" ref="C11">iferror(iNDEX('Svi studenti'!$G$2:$G998,MATCH(A11, 'Svi studenti'!$B$2:$B998, 0)),"---")</f>
        <v>---</v>
      </c>
      <c r="D11" s="4">
        <v>1.0</v>
      </c>
      <c r="E11" s="4">
        <v>3.0</v>
      </c>
      <c r="F11" s="4">
        <v>2.0</v>
      </c>
      <c r="G11" s="4">
        <v>1.0</v>
      </c>
      <c r="H11" s="4">
        <v>1.0</v>
      </c>
      <c r="I11" s="68">
        <v>3.0</v>
      </c>
      <c r="J11" s="4">
        <v>0.0</v>
      </c>
      <c r="K11" s="4">
        <v>1.0</v>
      </c>
      <c r="L11" s="4">
        <v>1.0</v>
      </c>
      <c r="M11" s="68">
        <v>1.0</v>
      </c>
      <c r="N11" s="4">
        <v>0.0</v>
      </c>
      <c r="O11" s="4">
        <v>2.0</v>
      </c>
      <c r="P11" s="4">
        <v>2.0</v>
      </c>
      <c r="Q11" s="65">
        <v>4.0</v>
      </c>
      <c r="R11" s="1">
        <v>0.0</v>
      </c>
      <c r="S11" s="1">
        <v>0.0</v>
      </c>
      <c r="T11" s="1">
        <v>0.0</v>
      </c>
      <c r="U11" s="65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65">
        <v>0.5</v>
      </c>
      <c r="AI11" s="1">
        <v>0.5</v>
      </c>
      <c r="AJ11" s="1">
        <v>2.0</v>
      </c>
      <c r="AK11" s="73">
        <f t="shared" si="1"/>
        <v>25</v>
      </c>
    </row>
    <row r="12">
      <c r="A12" s="70" t="s">
        <v>355</v>
      </c>
      <c r="B12" s="7" t="str">
        <f t="array" ref="B12">INDEX('Svi studenti'!$C$2:$C998,MATCH(A12, 'Svi studenti'!$B$2:$B998, 0))</f>
        <v>#N/A</v>
      </c>
      <c r="C12" s="39" t="str">
        <f t="array" ref="C12">iferror(iNDEX('Svi studenti'!$G$2:$G998,MATCH(A12, 'Svi studenti'!$B$2:$B998, 0)),"---")</f>
        <v>---</v>
      </c>
      <c r="D12" s="4">
        <v>2.0</v>
      </c>
      <c r="E12" s="4">
        <v>5.0</v>
      </c>
      <c r="F12" s="4">
        <v>1.0</v>
      </c>
      <c r="G12" s="4">
        <v>1.0</v>
      </c>
      <c r="H12" s="4">
        <v>1.0</v>
      </c>
      <c r="I12" s="68">
        <v>3.0</v>
      </c>
      <c r="J12" s="4">
        <v>1.0</v>
      </c>
      <c r="K12" s="4">
        <v>1.0</v>
      </c>
      <c r="L12" s="4">
        <v>1.0</v>
      </c>
      <c r="M12" s="68">
        <v>4.0</v>
      </c>
      <c r="N12" s="4">
        <v>2.0</v>
      </c>
      <c r="O12" s="4">
        <v>2.0</v>
      </c>
      <c r="P12" s="4">
        <v>2.0</v>
      </c>
      <c r="Q12" s="65">
        <v>4.0</v>
      </c>
      <c r="R12" s="1">
        <v>2.0</v>
      </c>
      <c r="S12" s="1">
        <v>1.0</v>
      </c>
      <c r="T12" s="1">
        <v>1.0</v>
      </c>
      <c r="U12" s="65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65">
        <v>0.5</v>
      </c>
      <c r="AI12" s="1">
        <v>1.0</v>
      </c>
      <c r="AJ12" s="1">
        <v>1.0</v>
      </c>
      <c r="AK12" s="73">
        <f t="shared" si="1"/>
        <v>36.5</v>
      </c>
    </row>
    <row r="13">
      <c r="A13" s="70" t="s">
        <v>356</v>
      </c>
      <c r="B13" s="7" t="str">
        <f t="array" ref="B13">INDEX('Svi studenti'!$C$2:$C998,MATCH(A13, 'Svi studenti'!$B$2:$B998, 0))</f>
        <v>#N/A</v>
      </c>
      <c r="C13" s="39" t="str">
        <f t="array" ref="C13">iferror(iNDEX('Svi studenti'!$G$2:$G998,MATCH(A13, 'Svi studenti'!$B$2:$B998, 0)),"---")</f>
        <v>---</v>
      </c>
      <c r="D13" s="4">
        <v>1.5</v>
      </c>
      <c r="E13" s="4">
        <v>4.5</v>
      </c>
      <c r="F13" s="4">
        <v>0.0</v>
      </c>
      <c r="G13" s="4">
        <v>0.0</v>
      </c>
      <c r="H13" s="4">
        <v>0.0</v>
      </c>
      <c r="I13" s="68">
        <v>3.0</v>
      </c>
      <c r="J13" s="4">
        <v>1.0</v>
      </c>
      <c r="K13" s="4">
        <v>0.0</v>
      </c>
      <c r="L13" s="4">
        <v>0.0</v>
      </c>
      <c r="M13" s="68">
        <v>3.0</v>
      </c>
      <c r="N13" s="4">
        <v>2.0</v>
      </c>
      <c r="O13" s="4">
        <v>0.0</v>
      </c>
      <c r="P13" s="4">
        <v>0.0</v>
      </c>
      <c r="Q13" s="65">
        <v>0.0</v>
      </c>
      <c r="R13" s="1">
        <v>0.0</v>
      </c>
      <c r="S13" s="1">
        <v>0.0</v>
      </c>
      <c r="T13" s="1">
        <v>0.0</v>
      </c>
      <c r="U13" s="65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65">
        <v>1.0</v>
      </c>
      <c r="AI13" s="1">
        <v>1.0</v>
      </c>
      <c r="AJ13" s="1">
        <v>0.0</v>
      </c>
      <c r="AK13" s="73">
        <f t="shared" si="1"/>
        <v>17</v>
      </c>
    </row>
  </sheetData>
  <mergeCells count="8">
    <mergeCell ref="D3:T3"/>
    <mergeCell ref="U3:AG4"/>
    <mergeCell ref="AH3:AJ4"/>
    <mergeCell ref="AK3:AK5"/>
    <mergeCell ref="D4:H4"/>
    <mergeCell ref="I4:L4"/>
    <mergeCell ref="M4:P4"/>
    <mergeCell ref="Q4:T4"/>
  </mergeCells>
  <conditionalFormatting sqref="AK6:AK13">
    <cfRule type="cellIs" dxfId="0" priority="1" operator="greaterThanOrEqual">
      <formula>22</formula>
    </cfRule>
  </conditionalFormatting>
  <conditionalFormatting sqref="AK6:AK13">
    <cfRule type="cellIs" dxfId="2" priority="2" operator="lessThan">
      <formula>22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20" max="22" width="13.88"/>
    <col customWidth="1" min="24" max="24" width="13.63"/>
    <col customWidth="1" min="25" max="25" width="15.5"/>
    <col customWidth="1" min="26" max="26" width="13.38"/>
    <col customWidth="1" min="39" max="39" width="17.13"/>
    <col customWidth="1" min="40" max="40" width="18.63"/>
  </cols>
  <sheetData>
    <row r="1">
      <c r="A1" s="22" t="s">
        <v>184</v>
      </c>
      <c r="B1" s="23" t="s">
        <v>185</v>
      </c>
      <c r="C1" s="23"/>
      <c r="E1" s="44" t="s">
        <v>189</v>
      </c>
      <c r="F1" s="21"/>
      <c r="G1" s="21">
        <v>718.0</v>
      </c>
      <c r="P1" s="1"/>
      <c r="Q1" s="1"/>
      <c r="R1" s="1"/>
      <c r="S1" s="1"/>
      <c r="T1" s="1"/>
      <c r="U1" s="1"/>
      <c r="V1" s="1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>
      <c r="A2" s="4">
        <f>countif(C6:C998,"=3и2а") + countif(C6:C998,"=3и1б")</f>
        <v>0</v>
      </c>
      <c r="B2" s="4">
        <f>countif(C5:C998,"=3и1а") + countif(C5:C998,"=3и2б")</f>
        <v>0</v>
      </c>
      <c r="C2" s="9"/>
      <c r="D2" s="4"/>
      <c r="E2" s="4"/>
      <c r="F2" s="4"/>
      <c r="G2" s="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</row>
    <row r="3">
      <c r="D3" s="1" t="s">
        <v>357</v>
      </c>
      <c r="T3" s="31"/>
      <c r="U3" s="32"/>
      <c r="V3" s="31" t="s">
        <v>358</v>
      </c>
      <c r="AK3" s="30"/>
      <c r="AL3" s="31" t="s">
        <v>292</v>
      </c>
      <c r="AN3" s="30"/>
      <c r="AO3" s="31" t="s">
        <v>359</v>
      </c>
    </row>
    <row r="4">
      <c r="A4" s="4"/>
      <c r="B4" s="4"/>
      <c r="C4" s="4"/>
      <c r="D4" s="31" t="s">
        <v>360</v>
      </c>
      <c r="G4" s="30"/>
      <c r="H4" s="1" t="s">
        <v>361</v>
      </c>
      <c r="K4" s="30"/>
      <c r="L4" s="65" t="s">
        <v>362</v>
      </c>
      <c r="O4" s="30"/>
      <c r="P4" s="31" t="s">
        <v>363</v>
      </c>
      <c r="U4" s="30"/>
      <c r="AK4" s="30"/>
      <c r="AN4" s="30"/>
    </row>
    <row r="5">
      <c r="A5" s="4" t="s">
        <v>9</v>
      </c>
      <c r="B5" s="4" t="s">
        <v>10</v>
      </c>
      <c r="C5" s="4" t="s">
        <v>200</v>
      </c>
      <c r="D5" s="1" t="s">
        <v>297</v>
      </c>
      <c r="E5" s="1" t="s">
        <v>298</v>
      </c>
      <c r="F5" s="1" t="s">
        <v>333</v>
      </c>
      <c r="G5" s="33" t="s">
        <v>335</v>
      </c>
      <c r="H5" s="1" t="s">
        <v>307</v>
      </c>
      <c r="I5" s="1" t="s">
        <v>339</v>
      </c>
      <c r="J5" s="1" t="s">
        <v>364</v>
      </c>
      <c r="K5" s="1" t="s">
        <v>365</v>
      </c>
      <c r="L5" s="65" t="s">
        <v>307</v>
      </c>
      <c r="M5" s="1" t="s">
        <v>366</v>
      </c>
      <c r="N5" s="1" t="s">
        <v>367</v>
      </c>
      <c r="O5" s="1" t="s">
        <v>368</v>
      </c>
      <c r="P5" s="65" t="s">
        <v>338</v>
      </c>
      <c r="Q5" s="1" t="s">
        <v>339</v>
      </c>
      <c r="R5" s="34" t="s">
        <v>369</v>
      </c>
      <c r="S5" s="1" t="s">
        <v>370</v>
      </c>
      <c r="T5" s="1" t="s">
        <v>371</v>
      </c>
      <c r="U5" s="1" t="s">
        <v>372</v>
      </c>
      <c r="V5" s="65" t="s">
        <v>312</v>
      </c>
      <c r="W5" s="1" t="s">
        <v>313</v>
      </c>
      <c r="X5" s="1" t="s">
        <v>335</v>
      </c>
      <c r="Y5" s="1" t="s">
        <v>314</v>
      </c>
      <c r="Z5" s="1" t="s">
        <v>373</v>
      </c>
      <c r="AA5" s="1" t="s">
        <v>374</v>
      </c>
      <c r="AB5" s="1" t="s">
        <v>364</v>
      </c>
      <c r="AC5" s="1" t="s">
        <v>365</v>
      </c>
      <c r="AD5" s="34" t="s">
        <v>336</v>
      </c>
      <c r="AE5" s="1" t="s">
        <v>375</v>
      </c>
      <c r="AF5" s="1" t="s">
        <v>371</v>
      </c>
      <c r="AG5" s="1" t="s">
        <v>372</v>
      </c>
      <c r="AH5" s="1" t="s">
        <v>366</v>
      </c>
      <c r="AI5" s="1" t="s">
        <v>367</v>
      </c>
      <c r="AJ5" s="1" t="s">
        <v>368</v>
      </c>
      <c r="AK5" s="1" t="s">
        <v>320</v>
      </c>
      <c r="AL5" s="65" t="s">
        <v>215</v>
      </c>
      <c r="AM5" s="1" t="s">
        <v>321</v>
      </c>
      <c r="AN5" s="33" t="s">
        <v>322</v>
      </c>
    </row>
    <row r="6">
      <c r="A6" s="70" t="s">
        <v>376</v>
      </c>
      <c r="B6" s="7" t="str">
        <f t="array" ref="B6">INDEX('Svi studenti'!$C$2:$C998,MATCH(A6, 'Svi studenti'!$B$2:$B998, 0))</f>
        <v>#N/A</v>
      </c>
      <c r="C6" s="37" t="str">
        <f t="array" ref="C6">iferror(iNDEX('Svi studenti'!$G$2:$G998,MATCH(A6, 'Svi studenti'!$B$2:$B998, 0)),"---")</f>
        <v>---</v>
      </c>
      <c r="D6" s="4">
        <v>1.5</v>
      </c>
      <c r="E6" s="4">
        <v>5.0</v>
      </c>
      <c r="F6" s="4">
        <v>2.0</v>
      </c>
      <c r="G6" s="4">
        <v>1.0</v>
      </c>
      <c r="H6" s="68">
        <v>3.0</v>
      </c>
      <c r="I6" s="4">
        <v>2.0</v>
      </c>
      <c r="J6" s="4">
        <v>1.0</v>
      </c>
      <c r="K6" s="4">
        <v>1.0</v>
      </c>
      <c r="L6" s="68">
        <v>3.0</v>
      </c>
      <c r="M6" s="4">
        <v>1.0</v>
      </c>
      <c r="N6" s="4">
        <v>1.0</v>
      </c>
      <c r="O6" s="4">
        <v>1.0</v>
      </c>
      <c r="P6" s="65">
        <v>4.0</v>
      </c>
      <c r="Q6" s="1">
        <v>1.0</v>
      </c>
      <c r="R6" s="1">
        <v>2.0</v>
      </c>
      <c r="S6" s="1">
        <v>1.0</v>
      </c>
      <c r="T6" s="1">
        <v>1.0</v>
      </c>
      <c r="U6" s="1">
        <v>1.0</v>
      </c>
      <c r="V6" s="65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65">
        <v>1.0</v>
      </c>
      <c r="AM6" s="1">
        <v>1.0</v>
      </c>
      <c r="AN6" s="1">
        <v>0.0</v>
      </c>
      <c r="AO6" s="73">
        <f t="shared" ref="AO6:AO11" si="1">sum(D6:AN6)</f>
        <v>34.5</v>
      </c>
    </row>
    <row r="7">
      <c r="A7" s="66" t="s">
        <v>377</v>
      </c>
      <c r="B7" s="67" t="str">
        <f t="array" ref="B7">INDEX('Svi studenti'!$C$2:$C998,MATCH(A7, 'Svi studenti'!$B$2:$B998, 0))</f>
        <v>#N/A</v>
      </c>
      <c r="C7" s="39" t="str">
        <f t="array" ref="C7">iferror(iNDEX('Svi studenti'!$G$2:$G998,MATCH(A7, 'Svi studenti'!$B$2:$B998, 0)),"---")</f>
        <v>---</v>
      </c>
      <c r="D7" s="4">
        <v>1.5</v>
      </c>
      <c r="E7" s="4">
        <v>4.0</v>
      </c>
      <c r="F7" s="4">
        <v>1.5</v>
      </c>
      <c r="G7" s="4">
        <v>0.0</v>
      </c>
      <c r="H7" s="68">
        <v>3.0</v>
      </c>
      <c r="I7" s="4">
        <v>2.0</v>
      </c>
      <c r="J7" s="4">
        <v>0.0</v>
      </c>
      <c r="K7" s="4">
        <v>0.0</v>
      </c>
      <c r="L7" s="68">
        <v>3.0</v>
      </c>
      <c r="M7" s="4">
        <v>0.0</v>
      </c>
      <c r="N7" s="4">
        <v>0.0</v>
      </c>
      <c r="O7" s="4">
        <v>0.0</v>
      </c>
      <c r="P7" s="65">
        <v>4.0</v>
      </c>
      <c r="Q7" s="1">
        <v>1.0</v>
      </c>
      <c r="R7" s="1">
        <v>0.0</v>
      </c>
      <c r="S7" s="1">
        <v>0.0</v>
      </c>
      <c r="T7" s="1">
        <v>0.0</v>
      </c>
      <c r="U7" s="1">
        <v>0.0</v>
      </c>
      <c r="V7" s="65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65">
        <v>1.0</v>
      </c>
      <c r="AM7" s="1">
        <v>1.0</v>
      </c>
      <c r="AN7" s="1">
        <v>0.0</v>
      </c>
      <c r="AO7" s="73">
        <f t="shared" si="1"/>
        <v>22</v>
      </c>
    </row>
    <row r="8">
      <c r="A8" s="70" t="s">
        <v>378</v>
      </c>
      <c r="B8" s="7" t="str">
        <f t="array" ref="B8">INDEX('Svi studenti'!$C$2:$C998,MATCH(A8, 'Svi studenti'!$B$2:$B998, 0))</f>
        <v>#N/A</v>
      </c>
      <c r="C8" s="37" t="str">
        <f t="array" ref="C8">iferror(iNDEX('Svi studenti'!$G$2:$G998,MATCH(A8, 'Svi studenti'!$B$2:$B998, 0)),"---")</f>
        <v>---</v>
      </c>
      <c r="D8" s="4">
        <v>1.5</v>
      </c>
      <c r="E8" s="4">
        <v>5.0</v>
      </c>
      <c r="F8" s="4">
        <v>1.0</v>
      </c>
      <c r="G8" s="4">
        <v>1.0</v>
      </c>
      <c r="H8" s="68">
        <v>3.0</v>
      </c>
      <c r="I8" s="4">
        <v>2.0</v>
      </c>
      <c r="J8" s="4">
        <v>0.5</v>
      </c>
      <c r="K8" s="4">
        <v>1.0</v>
      </c>
      <c r="L8" s="68">
        <v>3.0</v>
      </c>
      <c r="M8" s="4">
        <v>1.0</v>
      </c>
      <c r="N8" s="4">
        <v>1.0</v>
      </c>
      <c r="O8" s="4">
        <v>1.0</v>
      </c>
      <c r="P8" s="65">
        <v>4.0</v>
      </c>
      <c r="Q8" s="1">
        <v>1.0</v>
      </c>
      <c r="R8" s="1">
        <v>2.0</v>
      </c>
      <c r="S8" s="1">
        <v>2.0</v>
      </c>
      <c r="T8" s="1">
        <v>0.5</v>
      </c>
      <c r="U8" s="1">
        <v>0.5</v>
      </c>
      <c r="V8" s="65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65">
        <v>0.5</v>
      </c>
      <c r="AM8" s="1">
        <v>1.0</v>
      </c>
      <c r="AN8" s="1">
        <v>2.0</v>
      </c>
      <c r="AO8" s="73">
        <f t="shared" si="1"/>
        <v>34.5</v>
      </c>
    </row>
    <row r="9">
      <c r="A9" s="70" t="s">
        <v>353</v>
      </c>
      <c r="B9" s="7" t="str">
        <f t="array" ref="B9">INDEX('Svi studenti'!$C$2:$C998,MATCH(A9, 'Svi studenti'!$B$2:$B998, 0))</f>
        <v>#N/A</v>
      </c>
      <c r="C9" s="37" t="str">
        <f t="array" ref="C9">iferror(iNDEX('Svi studenti'!$G$2:$G998,MATCH(A9, 'Svi studenti'!$B$2:$B998, 0)),"---")</f>
        <v>---</v>
      </c>
      <c r="D9" s="4">
        <v>1.5</v>
      </c>
      <c r="E9" s="4">
        <v>3.5</v>
      </c>
      <c r="F9" s="4">
        <v>0.5</v>
      </c>
      <c r="G9" s="4">
        <v>0.5</v>
      </c>
      <c r="H9" s="68">
        <v>3.0</v>
      </c>
      <c r="I9" s="4">
        <v>2.0</v>
      </c>
      <c r="J9" s="4">
        <v>0.5</v>
      </c>
      <c r="K9" s="4">
        <v>0.5</v>
      </c>
      <c r="L9" s="68">
        <v>3.0</v>
      </c>
      <c r="M9" s="4">
        <v>1.0</v>
      </c>
      <c r="N9" s="4">
        <v>1.0</v>
      </c>
      <c r="O9" s="4">
        <v>1.0</v>
      </c>
      <c r="P9" s="65">
        <v>4.0</v>
      </c>
      <c r="Q9" s="1">
        <v>2.0</v>
      </c>
      <c r="R9" s="1">
        <v>1.0</v>
      </c>
      <c r="S9" s="1">
        <v>1.0</v>
      </c>
      <c r="T9" s="1">
        <v>0.5</v>
      </c>
      <c r="U9" s="1">
        <v>0.5</v>
      </c>
      <c r="V9" s="65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65">
        <v>1.0</v>
      </c>
      <c r="AM9" s="1">
        <v>1.0</v>
      </c>
      <c r="AN9" s="1">
        <v>0.0</v>
      </c>
      <c r="AO9" s="73">
        <f t="shared" si="1"/>
        <v>29</v>
      </c>
    </row>
    <row r="10">
      <c r="A10" s="70" t="s">
        <v>379</v>
      </c>
      <c r="B10" s="7" t="str">
        <f t="array" ref="B10">INDEX('Svi studenti'!$C$2:$C998,MATCH(A10, 'Svi studenti'!$B$2:$B998, 0))</f>
        <v>#N/A</v>
      </c>
      <c r="C10" s="37" t="str">
        <f t="array" ref="C10">iferror(iNDEX('Svi studenti'!$G$2:$G998,MATCH(A10, 'Svi studenti'!$B$2:$B998, 0)),"---")</f>
        <v>---</v>
      </c>
      <c r="D10" s="4">
        <v>1.5</v>
      </c>
      <c r="E10" s="4">
        <v>3.0</v>
      </c>
      <c r="F10" s="4">
        <v>2.0</v>
      </c>
      <c r="G10" s="4">
        <v>1.0</v>
      </c>
      <c r="H10" s="68">
        <v>3.0</v>
      </c>
      <c r="I10" s="4">
        <v>0.0</v>
      </c>
      <c r="J10" s="4">
        <v>0.5</v>
      </c>
      <c r="K10" s="4">
        <v>0.5</v>
      </c>
      <c r="L10" s="68">
        <v>3.0</v>
      </c>
      <c r="M10" s="4">
        <v>1.0</v>
      </c>
      <c r="N10" s="4">
        <v>1.0</v>
      </c>
      <c r="O10" s="4">
        <v>1.0</v>
      </c>
      <c r="P10" s="65">
        <v>2.0</v>
      </c>
      <c r="Q10" s="1">
        <v>0.0</v>
      </c>
      <c r="R10" s="1">
        <v>0.0</v>
      </c>
      <c r="S10" s="1">
        <v>1.0</v>
      </c>
      <c r="T10" s="1">
        <v>0.5</v>
      </c>
      <c r="U10" s="1">
        <v>0.5</v>
      </c>
      <c r="V10" s="65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65">
        <v>1.0</v>
      </c>
      <c r="AM10" s="1">
        <v>0.5</v>
      </c>
      <c r="AN10" s="1">
        <v>0.0</v>
      </c>
      <c r="AO10" s="73">
        <f t="shared" si="1"/>
        <v>23</v>
      </c>
    </row>
    <row r="11">
      <c r="A11" s="70" t="s">
        <v>356</v>
      </c>
      <c r="B11" s="7" t="str">
        <f t="array" ref="B11">INDEX('Svi studenti'!$C$2:$C998,MATCH(A11, 'Svi studenti'!$B$2:$B998, 0))</f>
        <v>#N/A</v>
      </c>
      <c r="C11" s="39" t="str">
        <f t="array" ref="C11">iferror(iNDEX('Svi studenti'!$G$2:$G998,MATCH(A11, 'Svi studenti'!$B$2:$B998, 0)),"---")</f>
        <v>---</v>
      </c>
      <c r="D11" s="4">
        <v>1.5</v>
      </c>
      <c r="E11" s="4">
        <v>5.0</v>
      </c>
      <c r="F11" s="4">
        <v>1.75</v>
      </c>
      <c r="G11" s="4">
        <v>1.0</v>
      </c>
      <c r="H11" s="68">
        <v>3.0</v>
      </c>
      <c r="I11" s="4">
        <v>2.0</v>
      </c>
      <c r="J11" s="4">
        <v>0.5</v>
      </c>
      <c r="K11" s="4">
        <v>0.5</v>
      </c>
      <c r="L11" s="68">
        <v>3.0</v>
      </c>
      <c r="M11" s="4">
        <v>1.0</v>
      </c>
      <c r="N11" s="4">
        <v>1.0</v>
      </c>
      <c r="O11" s="4">
        <v>1.0</v>
      </c>
      <c r="P11" s="65">
        <v>4.0</v>
      </c>
      <c r="Q11" s="1">
        <v>1.0</v>
      </c>
      <c r="R11" s="1">
        <v>1.0</v>
      </c>
      <c r="S11" s="1">
        <v>1.0</v>
      </c>
      <c r="T11" s="1">
        <v>0.5</v>
      </c>
      <c r="U11" s="1">
        <v>0.5</v>
      </c>
      <c r="V11" s="65">
        <v>1.0</v>
      </c>
      <c r="W11" s="1">
        <v>0.5</v>
      </c>
      <c r="X11" s="1">
        <v>0.5</v>
      </c>
      <c r="Y11" s="1">
        <v>0.5</v>
      </c>
      <c r="Z11" s="1">
        <v>0.5</v>
      </c>
      <c r="AA11" s="1">
        <v>0.5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65">
        <v>1.0</v>
      </c>
      <c r="AM11" s="1">
        <v>1.0</v>
      </c>
      <c r="AN11" s="1">
        <v>2.0</v>
      </c>
      <c r="AO11" s="73">
        <f t="shared" si="1"/>
        <v>36.75</v>
      </c>
    </row>
  </sheetData>
  <mergeCells count="8">
    <mergeCell ref="D3:S3"/>
    <mergeCell ref="V3:AK4"/>
    <mergeCell ref="AL3:AN4"/>
    <mergeCell ref="AO3:AO5"/>
    <mergeCell ref="D4:G4"/>
    <mergeCell ref="H4:K4"/>
    <mergeCell ref="L4:O4"/>
    <mergeCell ref="P4:U4"/>
  </mergeCells>
  <conditionalFormatting sqref="AO6:AO11">
    <cfRule type="cellIs" dxfId="0" priority="1" operator="greaterThanOrEqual">
      <formula>22</formula>
    </cfRule>
  </conditionalFormatting>
  <conditionalFormatting sqref="AO6:AO11">
    <cfRule type="cellIs" dxfId="2" priority="2" operator="lessThan">
      <formula>22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9" max="9" width="13.5"/>
    <col customWidth="1" min="14" max="14" width="14.0"/>
    <col customWidth="1" min="19" max="19" width="13.88"/>
    <col customWidth="1" min="20" max="20" width="14.38"/>
    <col customWidth="1" min="22" max="22" width="13.63"/>
    <col customWidth="1" min="23" max="23" width="15.5"/>
    <col customWidth="1" min="24" max="24" width="13.38"/>
    <col customWidth="1" min="34" max="34" width="17.13"/>
    <col customWidth="1" min="35" max="35" width="18.63"/>
  </cols>
  <sheetData>
    <row r="1">
      <c r="A1" s="22" t="s">
        <v>184</v>
      </c>
      <c r="B1" s="23" t="s">
        <v>185</v>
      </c>
      <c r="C1" s="23"/>
      <c r="E1" s="44" t="s">
        <v>189</v>
      </c>
      <c r="F1" s="21"/>
      <c r="G1" s="21">
        <v>718.0</v>
      </c>
      <c r="S1" s="1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>
      <c r="A2" s="4">
        <f>countif(C6:C994,"=3и2а") + countif(C6:C994,"=3и1б")</f>
        <v>0</v>
      </c>
      <c r="B2" s="4">
        <f>countif(C5:C994,"=3и1а") + countif(C5:C994,"=3и2б")</f>
        <v>0</v>
      </c>
      <c r="C2" s="9"/>
      <c r="D2" s="4"/>
      <c r="E2" s="4"/>
      <c r="F2" s="4"/>
      <c r="G2" s="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>
      <c r="D3" s="1" t="s">
        <v>357</v>
      </c>
      <c r="S3" s="31" t="s">
        <v>329</v>
      </c>
      <c r="AF3" s="30"/>
      <c r="AG3" s="31" t="s">
        <v>292</v>
      </c>
      <c r="AI3" s="30"/>
      <c r="AJ3" s="31" t="s">
        <v>359</v>
      </c>
    </row>
    <row r="4">
      <c r="A4" s="4"/>
      <c r="B4" s="4"/>
      <c r="C4" s="4"/>
      <c r="D4" s="31" t="s">
        <v>330</v>
      </c>
      <c r="G4" s="30"/>
      <c r="H4" s="65" t="s">
        <v>380</v>
      </c>
      <c r="L4" s="30"/>
      <c r="M4" s="1" t="s">
        <v>381</v>
      </c>
      <c r="R4" s="30"/>
      <c r="AF4" s="30"/>
      <c r="AI4" s="30"/>
    </row>
    <row r="5">
      <c r="A5" s="4" t="s">
        <v>382</v>
      </c>
      <c r="B5" s="4" t="s">
        <v>383</v>
      </c>
      <c r="C5" s="4" t="s">
        <v>384</v>
      </c>
      <c r="D5" s="1" t="s">
        <v>385</v>
      </c>
      <c r="E5" s="1" t="s">
        <v>386</v>
      </c>
      <c r="F5" s="1" t="s">
        <v>313</v>
      </c>
      <c r="G5" s="33" t="s">
        <v>335</v>
      </c>
      <c r="H5" s="1" t="s">
        <v>298</v>
      </c>
      <c r="I5" s="1" t="s">
        <v>387</v>
      </c>
      <c r="J5" s="34" t="s">
        <v>369</v>
      </c>
      <c r="K5" s="1" t="s">
        <v>388</v>
      </c>
      <c r="L5" s="1" t="s">
        <v>389</v>
      </c>
      <c r="M5" s="65" t="s">
        <v>298</v>
      </c>
      <c r="N5" s="1" t="s">
        <v>387</v>
      </c>
      <c r="O5" s="1" t="s">
        <v>390</v>
      </c>
      <c r="P5" s="1" t="s">
        <v>391</v>
      </c>
      <c r="Q5" s="34" t="s">
        <v>392</v>
      </c>
      <c r="R5" s="1" t="s">
        <v>393</v>
      </c>
      <c r="S5" s="65" t="s">
        <v>312</v>
      </c>
      <c r="T5" s="1" t="s">
        <v>394</v>
      </c>
      <c r="U5" s="1" t="s">
        <v>313</v>
      </c>
      <c r="V5" s="1" t="s">
        <v>335</v>
      </c>
      <c r="W5" s="1" t="s">
        <v>314</v>
      </c>
      <c r="X5" s="1" t="s">
        <v>373</v>
      </c>
      <c r="Y5" s="34" t="s">
        <v>336</v>
      </c>
      <c r="Z5" s="1" t="s">
        <v>337</v>
      </c>
      <c r="AA5" s="1" t="s">
        <v>302</v>
      </c>
      <c r="AB5" s="1" t="s">
        <v>390</v>
      </c>
      <c r="AC5" s="1" t="s">
        <v>391</v>
      </c>
      <c r="AD5" s="34" t="s">
        <v>392</v>
      </c>
      <c r="AE5" s="1" t="s">
        <v>393</v>
      </c>
      <c r="AF5" s="1" t="s">
        <v>320</v>
      </c>
      <c r="AG5" s="65" t="s">
        <v>215</v>
      </c>
      <c r="AH5" s="1" t="s">
        <v>321</v>
      </c>
      <c r="AI5" s="33" t="s">
        <v>322</v>
      </c>
    </row>
    <row r="6">
      <c r="A6" s="70" t="s">
        <v>377</v>
      </c>
      <c r="B6" s="7" t="str">
        <f t="array" ref="B6">INDEX('Svi studenti'!$C$2:$C994,MATCH(A6, 'Svi studenti'!$B$2:$B994, 0))</f>
        <v>#N/A</v>
      </c>
      <c r="C6" s="37" t="str">
        <f t="array" ref="C6">iferror(iNDEX('Svi studenti'!$G$2:$G994,MATCH(A6, 'Svi studenti'!$B$2:$B994, 0)),"---")</f>
        <v>---</v>
      </c>
      <c r="D6" s="4">
        <v>3.0</v>
      </c>
      <c r="E6" s="4">
        <v>6.0</v>
      </c>
      <c r="F6" s="4">
        <v>1.0</v>
      </c>
      <c r="G6" s="4">
        <v>1.0</v>
      </c>
      <c r="H6" s="68">
        <v>5.0</v>
      </c>
      <c r="I6" s="4">
        <v>3.0</v>
      </c>
      <c r="J6" s="4">
        <v>2.0</v>
      </c>
      <c r="K6" s="4">
        <v>2.0</v>
      </c>
      <c r="L6" s="69">
        <v>2.0</v>
      </c>
      <c r="M6" s="4">
        <v>5.0</v>
      </c>
      <c r="N6" s="4">
        <v>3.0</v>
      </c>
      <c r="O6" s="4">
        <v>1.0</v>
      </c>
      <c r="P6" s="1">
        <v>1.0</v>
      </c>
      <c r="Q6" s="1">
        <v>1.0</v>
      </c>
      <c r="R6" s="33">
        <v>1.0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33">
        <v>0.0</v>
      </c>
      <c r="AG6" s="1">
        <v>1.0</v>
      </c>
      <c r="AH6" s="1">
        <v>1.0</v>
      </c>
      <c r="AI6" s="1">
        <v>2.0</v>
      </c>
      <c r="AJ6" s="73">
        <f t="shared" ref="AJ6:AJ7" si="1">sum(D6:AI6)</f>
        <v>41</v>
      </c>
    </row>
    <row r="7">
      <c r="A7" s="66" t="s">
        <v>395</v>
      </c>
      <c r="B7" s="67" t="str">
        <f t="array" ref="B7">INDEX('Svi studenti'!$C$2:$C994,MATCH(A7, 'Svi studenti'!$B$2:$B994, 0))</f>
        <v>#N/A</v>
      </c>
      <c r="C7" s="39" t="str">
        <f t="array" ref="C7">iferror(iNDEX('Svi studenti'!$G$2:$G994,MATCH(A7, 'Svi studenti'!$B$2:$B994, 0)),"---")</f>
        <v>---</v>
      </c>
      <c r="D7" s="4">
        <v>2.0</v>
      </c>
      <c r="E7" s="4">
        <v>4.0</v>
      </c>
      <c r="F7" s="4">
        <v>0.5</v>
      </c>
      <c r="G7" s="4">
        <v>0.5</v>
      </c>
      <c r="H7" s="68">
        <v>4.0</v>
      </c>
      <c r="I7" s="4">
        <v>3.0</v>
      </c>
      <c r="J7" s="4">
        <v>1.0</v>
      </c>
      <c r="K7" s="4">
        <v>1.0</v>
      </c>
      <c r="L7" s="69">
        <v>1.0</v>
      </c>
      <c r="M7" s="4">
        <v>5.0</v>
      </c>
      <c r="N7" s="4">
        <v>3.0</v>
      </c>
      <c r="O7" s="4">
        <v>1.0</v>
      </c>
      <c r="P7" s="1">
        <v>1.0</v>
      </c>
      <c r="Q7" s="1">
        <v>0.0</v>
      </c>
      <c r="R7" s="33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33">
        <v>0.0</v>
      </c>
      <c r="AG7" s="1">
        <v>0.5</v>
      </c>
      <c r="AH7" s="1">
        <v>1.0</v>
      </c>
      <c r="AI7" s="1">
        <v>2.0</v>
      </c>
      <c r="AJ7" s="73">
        <f t="shared" si="1"/>
        <v>30.5</v>
      </c>
    </row>
  </sheetData>
  <mergeCells count="7">
    <mergeCell ref="D3:R3"/>
    <mergeCell ref="S3:AF4"/>
    <mergeCell ref="AG3:AI4"/>
    <mergeCell ref="AJ3:AJ5"/>
    <mergeCell ref="D4:G4"/>
    <mergeCell ref="H4:L4"/>
    <mergeCell ref="M4:R4"/>
  </mergeCells>
  <conditionalFormatting sqref="AJ6:AJ7">
    <cfRule type="cellIs" dxfId="0" priority="1" operator="greaterThanOrEqual">
      <formula>22</formula>
    </cfRule>
  </conditionalFormatting>
  <conditionalFormatting sqref="AJ6:AJ7">
    <cfRule type="cellIs" dxfId="2" priority="2" operator="lessThan">
      <formula>22</formula>
    </cfRule>
  </conditionalFormatting>
  <drawing r:id="rId1"/>
</worksheet>
</file>