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documenttasks+xml" PartName="/xl/documenttasks/documenttask3.xml"/>
  <Override ContentType="application/vnd.ms-excel.documenttasks+xml" PartName="/xl/documenttasks/documenttask2.xml"/>
  <Override ContentType="application/vnd.ms-excel.documenttasks+xml" PartName="/xl/documenttasks/documenttask4.xml"/>
  <Override ContentType="application/vnd.ms-excel.documenttasks+xml" PartName="/xl/documenttasks/documenttask5.xml"/>
  <Override ContentType="application/vnd.ms-excel.documenttasks+xml" PartName="/xl/documenttasks/documenttask6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4.xml"/>
  <Override ContentType="application/vnd.ms-excel.threadedcomments+xml" PartName="/xl/threadedComments/threadedComment5.xml"/>
  <Override ContentType="application/vnd.ms-excel.threadedcomments+xml" PartName="/xl/threadedComments/threadedComment6.xml"/>
  <Override ContentType="application/vnd.ms-excel.threadedcomments+xml" PartName="/xl/threadedComments/threadedComment3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zultati" sheetId="1" r:id="rId5"/>
    <sheet state="visible" name="Prisustvo-Vežbe" sheetId="2" r:id="rId6"/>
    <sheet state="visible" name="Januar 1" sheetId="3" r:id="rId7"/>
    <sheet state="visible" name="Januar 2" sheetId="4" r:id="rId8"/>
    <sheet state="visible" name="Jun1" sheetId="5" r:id="rId9"/>
    <sheet state="visible" name="Jun2" sheetId="6" r:id="rId10"/>
    <sheet state="visible" name="Sep1" sheetId="7" r:id="rId11"/>
    <sheet state="visible" name="Sep2" sheetId="8" r:id="rId12"/>
    <sheet state="visible" name="Dodatni" sheetId="9" r:id="rId13"/>
    <sheet state="visible" name="Dodatni-2324" sheetId="10" r:id="rId14"/>
    <sheet state="visible" name="Sep1-2324" sheetId="11" r:id="rId15"/>
    <sheet state="visible" name="Svi studenti" sheetId="12" r:id="rId1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tc={030823db-ba57-4939-9536-207d1edea365}</author>
    <author>tc={0756da8f-20ec-4454-b8da-ac92ce8a770a}</author>
    <author>tc={08bbaa2a-495c-42d9-b6f3-4a44e0b4b3bf}</author>
    <author>tc={0a322a6e-3d52-4cd2-a26d-38bc3d04c366}</author>
    <author>tc={0c8dbf1f-3600-4c7f-b656-a0d984f33913}</author>
    <author>tc={1301cb0f-22f7-46e4-b3b1-f422eef6e707}</author>
    <author>tc={13c1e3ba-9d48-4248-82fe-3078d916754b}</author>
    <author>tc={14597b1f-c48a-4521-84aa-bc42eb346446}</author>
    <author>tc={15465205-ce77-41ce-8672-3cfb079ebd45}</author>
    <author>tc={17f6e3d8-092f-4ece-86fa-b82afdb6e7ca}</author>
    <author>tc={1d720f74-7c17-4e15-80af-1bfa4a531485}</author>
    <author>tc={28911fe6-f8fe-42c0-b2d8-9f122dff4db2}</author>
    <author>tc={29030150-259d-4c6c-90c5-122ffe420dff}</author>
    <author>tc={2de6b36c-ec8f-4b51-be25-13686570f7e3}</author>
    <author>tc={2ea0062c-06b1-4731-963b-b8d9847971fb}</author>
    <author>tc={339adf23-0cae-40b4-87e5-6f1c74da631d}</author>
    <author>tc={3ee497cc-189d-4fc7-b2d1-8846ea079094}</author>
    <author>tc={42a98fcf-7448-43cb-8a54-3e2e095532f9}</author>
    <author>tc={4b5d7288-5b41-4fb5-84d1-6b3ae61bed9c}</author>
    <author>tc={4cbd4069-9c29-4064-b5f1-996b03ce1a80}</author>
    <author>tc={4e9bf39d-b314-49d4-b8e3-7ef07f952750}</author>
    <author>tc={58c25ce8-ce6a-45b5-b752-ad86d4f1e861}</author>
    <author>tc={61a4e736-8c8d-47c7-ba2d-36b7c2c2dabd}</author>
    <author>tc={62a58087-40db-44ae-984a-7e6782f49fe4}</author>
    <author>tc={6578df7a-e3fc-4ff8-b3aa-f53be5b83a11}</author>
    <author>tc={671fd31c-1865-4e3a-b785-c244ef8f56c8}</author>
    <author>tc={67517844-15e2-489e-8ef2-7c2fb4a030c3}</author>
    <author>tc={689a3af1-90ef-4a82-8ae1-e0969b47703d}</author>
    <author>tc={68de9e32-d0e8-46f3-a584-fbe99a84c9e7}</author>
    <author>tc={6943b115-1810-4626-9dd6-2ff2df71f61a}</author>
    <author>tc={6c29536d-6b38-4f48-bc83-181375f39fbd}</author>
    <author>tc={6f136e52-51f9-46a7-9d55-52903325cec2}</author>
    <author>tc={751a2de4-b932-40fa-b3ca-ad8946fafb4b}</author>
    <author>tc={75ae38e4-a8ac-4db5-8e66-bffe16af10d4}</author>
    <author>tc={75dbbaa4-1d95-4ff9-bf08-2d211926ee90}</author>
    <author>tc={7bfeca39-7f87-495a-bcd6-952351935a25}</author>
    <author>tc={7cbdef5a-42cb-4754-a968-d235b2402a24}</author>
    <author>tc={8bae8b10-a761-4a31-a812-9a53850b8c07}</author>
    <author>tc={8fed3574-3c1b-4d3f-bf57-3e07b277885a}</author>
    <author>tc={93d5b4c8-8a0c-45ae-a3a7-51a2e980dd45}</author>
    <author>tc={95f27bb6-4472-4cfb-b9c0-9fb85370cf8c}</author>
    <author>tc={977b43a8-c5ef-4d98-9506-e5e8f1a4f3d6}</author>
    <author>tc={9787e2ae-53a3-4b3a-a37e-bb67718488db}</author>
    <author>tc={983d43c0-ee5e-4f0e-bd58-5943714cc0b4}</author>
    <author>tc={9df7a18b-e059-4cbe-83fd-766ff3048626}</author>
    <author>tc={a1c38af9-57b4-41e5-a1c5-466de2691261}</author>
    <author>tc={a5b54aa5-eb7e-4526-bdc5-35156f05c06d}</author>
    <author>tc={ab560475-3ea3-43fb-a145-dd7e8c51c9eb}</author>
    <author>tc={b585a843-4d59-42f4-b418-449f0266c548}</author>
    <author>tc={bccf5725-c41a-4fc2-9fcf-82a579ba8f0f}</author>
    <author>tc={c5e9d998-66d3-4d9e-9b24-66a7efcfbf7f}</author>
    <author>tc={cd28e196-41b7-4a6e-b7e3-df17d471e8c2}</author>
    <author>tc={cdb7fdd8-843c-4c19-8b97-0a8871acb592}</author>
    <author>tc={cfb678e8-55cd-4995-aa9b-cdbfe2b3f921}</author>
    <author>tc={cfcb6376-e1df-4526-8002-2dec6471a637}</author>
    <author>tc={d06e3275-9290-4f6f-a5ab-406d9bb1c14a}</author>
    <author>tc={d8675f8a-e268-4e1d-a3d6-bae2437102e5}</author>
    <author>tc={dfa55948-0a58-4139-8263-433d19cce8dc}</author>
    <author>tc={e4a41236-dc4a-49fe-9160-0e3ecd6855ae}</author>
    <author>tc={eb7fbf7b-cd2e-44d4-90fb-9eaf50a92ff2}</author>
    <author>tc={ec5d65bf-0f57-404d-ae6a-fb8e86d93b0a}</author>
    <author>tc={f2c1dfa2-d89d-4f33-b11d-051f58dd9f18}</author>
    <author>tc={f2e38c50-1148-471d-8e7c-79c61a86f1eb}</author>
    <author>tc={f2edf115-2673-46f0-b0eb-89c23cca1b38}</author>
    <author>tc={f8374886-0a80-4f77-9e8e-29751ed4cbeb}</author>
    <author>tc={fcd13c9d-638a-45c6-ab7b-d1ae7c864374}</author>
    <author>tc={fe62b2a8-7a23-4b28-adc1-0b642dd6dff7}</author>
  </authors>
  <commentList>
    <comment authorId="0" xr:uid="{030823db-ba57-4939-9536-207d1edea365}" ref="H2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stringovi
</t>
      </text>
    </comment>
    <comment authorId="1" xr:uid="{0756da8f-20ec-4454-b8da-ac92ce8a770a}" ref="D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Ниске могу да садрже и белине и друге карактере, не само слова.
</t>
      </text>
    </comment>
    <comment authorId="2" xr:uid="{08bbaa2a-495c-42d9-b6f3-4a44e0b4b3bf}" ref="R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ослобађања мапе са променљивама и на више места недостаје позив деструктора.
</t>
      </text>
    </comment>
    <comment authorId="3" xr:uid="{0a322a6e-3d52-4cd2-a26d-38bc3d04c366}" ref="AD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Недостаје одговарајућа конверзија током парсирања чвора за листу бројева/наредби.
</t>
      </text>
    </comment>
    <comment authorId="4" xr:uid="{0c8dbf1f-3600-4c7f-b656-a0d984f33913}" ref="N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Множење скаларом треба да понавља вектор више пута.
</t>
      </text>
    </comment>
    <comment authorId="5" xr:uid="{1301cb0f-22f7-46e4-b3b1-f422eef6e707}" ref="H2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komplikovanje
</t>
      </text>
    </comment>
    <comment authorId="6" xr:uid="{13c1e3ba-9d48-4248-82fe-3078d916754b}" ref="P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neadekvatna upotreba pokazivaca
</t>
      </text>
    </comment>
    <comment authorId="7" xr:uid="{14597b1f-c48a-4521-84aa-bc42eb346446}" ref="H3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Trebalo bi pokriti ispis vise oblika izraza
</t>
      </text>
    </comment>
    <comment authorId="8" xr:uid="{15465205-ce77-41ce-8672-3cfb079ebd45}" ref="D2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sintaksne greske
</t>
      </text>
    </comment>
    <comment authorId="9" xr:uid="{17f6e3d8-092f-4ece-86fa-b82afdb6e7ca}" ref="D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Недостају неки специјални карактери.
</t>
      </text>
    </comment>
    <comment authorId="10" xr:uid="{1d720f74-7c17-4e15-80af-1bfa4a531485}" ref="F2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11" xr:uid="{28911fe6-f8fe-42c0-b2d8-9f122dff4db2}" ref="F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Вредност из променљивих се плитко копира.
</t>
      </text>
    </comment>
    <comment authorId="12" xr:uid="{29030150-259d-4c6c-90c5-122ffe420dff}" ref="M2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sitna greska u tipovima
</t>
      </text>
    </comment>
    <comment authorId="13" xr:uid="{2de6b36c-ec8f-4b51-be25-13686570f7e3}" ref="H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омогућено штампање произвољног израза.
</t>
      </text>
    </comment>
    <comment authorId="14" xr:uid="{2ea0062c-06b1-4731-963b-b8d9847971fb}" ref="E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Обрнут редослед читања наредби и бројева у листи.
</t>
      </text>
    </comment>
    <comment authorId="15" xr:uid="{339adf23-0cae-40b4-87e5-6f1c74da631d}" ref="P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дереференциран показивач на ниску.
</t>
      </text>
    </comment>
    <comment authorId="16" xr:uid="{3ee497cc-189d-4fc7-b2d1-8846ea079094}" ref="K2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nepotpuno
</t>
      </text>
    </comment>
    <comment authorId="17" xr:uid="{42a98fcf-7448-43cb-8a54-3e2e095532f9}" ref="K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komplikovanje
</t>
      </text>
    </comment>
    <comment authorId="18" xr:uid="{4b5d7288-5b41-4fb5-84d1-6b3ae61bed9c}" ref="U3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provera da li je m_operand != nullptr i ako da, onda interpret
</t>
      </text>
    </comment>
    <comment authorId="19" xr:uid="{4cbd4069-9c29-4064-b5f1-996b03ce1a80}" ref="X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дефиниције у cpp фајлу.
</t>
      </text>
    </comment>
    <comment authorId="20" xr:uid="{4e9bf39d-b314-49d4-b8e3-7ef07f952750}" ref="F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u kreiranju listi
</t>
      </text>
    </comment>
    <comment authorId="21" xr:uid="{58c25ce8-ce6a-45b5-b752-ad86d4f1e861}" ref="R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ослобађања меморије код ниски на више места, док се код изградње низа бројева ослобађа погрешно.
</t>
      </text>
    </comment>
    <comment authorId="22" xr:uid="{61a4e736-8c8d-47c7-ba2d-36b7c2c2dabd}" ref="D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Недостаје обрада коментара и неких специјалних карактера.
</t>
      </text>
    </comment>
    <comment authorId="23" xr:uid="{62a58087-40db-44ae-984a-7e6782f49fe4}" ref="E2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pogresno koriscenje tipova
</t>
      </text>
    </comment>
    <comment authorId="24" xr:uid="{6578df7a-e3fc-4ff8-b3aa-f53be5b83a11}" ref="R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ослобађања мапе променљивих и недостаје доста позива дестуктора.
</t>
      </text>
    </comment>
    <comment authorId="25" xr:uid="{671fd31c-1865-4e3a-b785-c244ef8f56c8}" ref="D2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sitne greske
</t>
      </text>
    </comment>
    <comment authorId="26" xr:uid="{67517844-15e2-489e-8ef2-7c2fb4a030c3}" ref="J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Нису int * и std::vector&lt;int&gt; исто.
</t>
      </text>
    </comment>
    <comment authorId="27" xr:uid="{689a3af1-90ef-4a82-8ae1-e0969b47703d}" ref="AB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дефиниције у cpp фајлу.
</t>
      </text>
    </comment>
    <comment authorId="28" xr:uid="{68de9e32-d0e8-46f3-a584-fbe99a84c9e7}" ref="E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Непотпун bison фајл.
</t>
      </text>
    </comment>
    <comment authorId="29" xr:uid="{6943b115-1810-4626-9dd6-2ff2df71f61a}" ref="M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дереференциран показивач на ниску.
</t>
      </text>
    </comment>
    <comment authorId="30" xr:uid="{6c29536d-6b38-4f48-bc83-181375f39fbd}" ref="L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pogresno definisani
</t>
      </text>
    </comment>
    <comment authorId="31" xr:uid="{6f136e52-51f9-46a7-9d55-52903325cec2}" ref="G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Нису int * и std::vector&lt;int&gt; исто.
</t>
      </text>
    </comment>
    <comment authorId="32" xr:uid="{751a2de4-b932-40fa-b3ca-ad8946fafb4b}" ref="J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дереференцијарња ниски и постоји погрешно индексирање вектора ниском.
</t>
      </text>
    </comment>
    <comment authorId="33" xr:uid="{75ae38e4-a8ac-4db5-8e66-bffe16af10d4}" ref="H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Грешка код исписивања листе бројева.
</t>
      </text>
    </comment>
    <comment authorId="34" xr:uid="{75dbbaa4-1d95-4ff9-bf08-2d211926ee90}" ref="Q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обраде грешака у лексеру.
</t>
      </text>
    </comment>
    <comment authorId="35" xr:uid="{7bfeca39-7f87-495a-bcd6-952351935a25}" ref="K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Множење није добро написано.
</t>
      </text>
    </comment>
    <comment authorId="36" xr:uid="{7cbdef5a-42cb-4754-a968-d235b2402a24}" ref="E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podrska za konstante
</t>
      </text>
    </comment>
    <comment authorId="37" xr:uid="{8bae8b10-a761-4a31-a812-9a53850b8c07}" ref="E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омогућена додела идентификатора. Грешка код низања бројева јер није дозвоњена листа са једним елементом.
</t>
      </text>
    </comment>
    <comment authorId="38" xr:uid="{8fed3574-3c1b-4d3f-bf57-3e07b277885a}" ref="F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Нису int * и std::vector&lt;int&gt; исто.
</t>
      </text>
    </comment>
    <comment authorId="39" xr:uid="{93d5b4c8-8a0c-45ae-a3a7-51a2e980dd45}" ref="W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дефиниције у cpp фајлу
</t>
      </text>
    </comment>
    <comment authorId="40" xr:uid="{95f27bb6-4472-4cfb-b9c0-9fb85370cf8c}" ref="I3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Nema dereferenciranja
</t>
      </text>
    </comment>
    <comment authorId="41" xr:uid="{977b43a8-c5ef-4d98-9506-e5e8f1a4f3d6}" ref="D3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U lekseru nedostaju jednokarakterski tokeni
</t>
      </text>
    </comment>
    <comment authorId="42" xr:uid="{9787e2ae-53a3-4b3a-a37e-bb67718488db}" ref="M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neadekvatna upotreba pokazivaca
</t>
      </text>
    </comment>
    <comment authorId="43" xr:uid="{983d43c0-ee5e-4f0e-bd58-5943714cc0b4}" ref="E3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Nisu dobra pravila za opisivanje liste
</t>
      </text>
    </comment>
    <comment authorId="44" xr:uid="{9df7a18b-e059-4cbe-83fd-766ff3048626}" ref="J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дереференцирања показивача.
</t>
      </text>
    </comment>
    <comment authorId="45" xr:uid="{a1c38af9-57b4-41e5-a1c5-466de2691261}" ref="D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 игноришу се коментари.
</t>
      </text>
    </comment>
    <comment authorId="46" xr:uid="{a5b54aa5-eb7e-4526-bdc5-35156f05c06d}" ref="R3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curi na operacijama
</t>
      </text>
    </comment>
    <comment authorId="47" xr:uid="{ab560475-3ea3-43fb-a145-dd7e8c51c9eb}" ref="AD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Нису комплетне акције.
</t>
      </text>
    </comment>
    <comment authorId="48" xr:uid="{b585a843-4d59-42f4-b418-449f0266c548}" ref="G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Индексирање вектора ниском.
</t>
      </text>
    </comment>
    <comment authorId="49" xr:uid="{bccf5725-c41a-4fc2-9fcf-82a579ba8f0f}" ref="M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Користи се мапа променљивих погрешно.
</t>
      </text>
    </comment>
    <comment authorId="50" xr:uid="{c5e9d998-66d3-4d9e-9b24-66a7efcfbf7f}" ref="F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upravljanje mapom
</t>
      </text>
    </comment>
    <comment authorId="51" xr:uid="{cd28e196-41b7-4a6e-b7e3-df17d471e8c2}" ref="T3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$$ = naredbe izostavljeno kod pravila niz_naredbi: naredba ;
</t>
      </text>
    </comment>
    <comment authorId="52" xr:uid="{cdb7fdd8-843c-4c19-8b97-0a8871acb592}" ref="P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Погрешно индексирање вектора ниском.
</t>
      </text>
    </comment>
    <comment authorId="53" xr:uid="{cfb678e8-55cd-4995-aa9b-cdbfe2b3f921}" ref="F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Вредност из променљивих се плитко копира.
</t>
      </text>
    </comment>
    <comment authorId="54" xr:uid="{cfcb6376-e1df-4526-8002-2dec6471a637}" ref="D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 игноришу се коментари
</t>
      </text>
    </comment>
    <comment authorId="55" xr:uid="{d06e3275-9290-4f6f-a5ab-406d9bb1c14a}" ref="F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Индексирање вектора ниском.
</t>
      </text>
    </comment>
    <comment authorId="56" xr:uid="{d8675f8a-e268-4e1d-a3d6-bae2437102e5}" ref="N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дереференциран показивач на ниску.
</t>
      </text>
    </comment>
    <comment authorId="57" xr:uid="{dfa55948-0a58-4139-8263-433d19cce8dc}" ref="D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препознавања коментара и  ниски. Специјални карактери нису добро обрађени.
</t>
      </text>
    </comment>
    <comment authorId="58" xr:uid="{e4a41236-dc4a-49fe-9160-0e3ecd6855ae}" ref="F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mapi je dodeljen pokazivac na lokalnu promenljivu.
</t>
      </text>
    </comment>
    <comment authorId="59" xr:uid="{eb7fbf7b-cd2e-44d4-90fb-9eaf50a92ff2}" ref="I3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Nema dereferenciranja
</t>
      </text>
    </comment>
    <comment authorId="60" xr:uid="{ec5d65bf-0f57-404d-ae6a-fb8e86d93b0a}" ref="R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ослобађања меморије сачуваних променљивих.
</t>
      </text>
    </comment>
    <comment authorId="61" xr:uid="{f2c1dfa2-d89d-4f33-b11d-051f58dd9f18}" ref="F2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62" xr:uid="{f2e38c50-1148-471d-8e7c-79c61a86f1eb}" ref="N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Користи се мапа променљивих погрешно.
</t>
      </text>
    </comment>
    <comment authorId="63" xr:uid="{f2edf115-2673-46f0-b0eb-89c23cca1b38}" ref="D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pogresna upotreba .
</t>
      </text>
    </comment>
    <comment authorId="64" xr:uid="{f8374886-0a80-4f77-9e8e-29751ed4cbeb}" ref="N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Множење скаларом треба да понавља вектор више пута.
</t>
      </text>
    </comment>
    <comment authorId="65" xr:uid="{fcd13c9d-638a-45c6-ab7b-d1ae7c864374}" ref="D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inverzija prioriteta
</t>
      </text>
    </comment>
    <comment authorId="66" xr:uid="{fe62b2a8-7a23-4b28-adc1-0b642dd6dff7}" ref="T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дефиниције у cpp фајлу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tc={05a2f846-1f56-4d53-84af-8d72cf0f884e}</author>
    <author>tc={07c4cde9-a722-437b-851b-0330b02a2efe}</author>
    <author>tc={084c42a4-07b1-4dc0-809e-912fe947348e}</author>
    <author>tc={0c1d81d8-ce20-43b5-bb30-d909347ce383}</author>
    <author>tc={0c4c9aa5-c5a2-4482-ae52-74bfd11ff454}</author>
    <author>tc={0dc53bd9-6f60-403c-b345-5ea0f597d454}</author>
    <author>tc={0dc68d04-d458-40bd-922e-ecbfeec519e6}</author>
    <author>tc={148ee1a7-dd46-4f26-aae3-69715d066dce}</author>
    <author>tc={1741fa58-8029-426a-909f-89beaee945a2}</author>
    <author>tc={183f7c36-1f8f-446b-bc3b-825307942748}</author>
    <author>tc={1a504a12-a7b9-4cfc-9347-cef5d86af196}</author>
    <author>tc={36f6f022-f2e0-4178-89cd-e1b2687e2d35}</author>
    <author>tc={37192fef-9888-41ef-b2a6-b85093a2c964}</author>
    <author>tc={40a71af8-f7e7-47cd-a9f9-437fb846005a}</author>
    <author>tc={432b607a-6a60-4347-88eb-7bdcc7c0790b}</author>
    <author>tc={527eb8a1-c263-4fb8-94e3-4935311cdaa6}</author>
    <author>tc={562a1979-c5d2-44b9-b5a8-e1956ac1b35c}</author>
    <author>tc={5c6fc508-435a-48e2-921a-5c3e349730c8}</author>
    <author>tc={606949d0-f4d2-4ee1-bb9d-8af3a3177af2}</author>
    <author>tc={6e60d9c1-c75a-4326-bfc1-a0f45f74af35}</author>
    <author>tc={732b021a-0c53-4efb-9970-a37a1af93ab8}</author>
    <author>tc={7358e6b6-5ded-46a0-848a-a2421a555b4b}</author>
    <author>tc={7f74e6e9-0e14-4060-a3f8-385145419395}</author>
    <author>tc={816bcca6-2517-4112-a1f7-69b5a4cb4a5a}</author>
    <author>tc={8a048db4-f8db-466d-94bb-5d5759909de6}</author>
    <author>tc={8d1aa1a8-b3aa-435e-b27d-4cb6c79e580c}</author>
    <author>tc={8fa7f3af-5e63-42c8-8922-de3b40c08e65}</author>
    <author>tc={92383f46-73d1-45f2-a72a-11826baee3bf}</author>
    <author>tc={96ca148b-5d3f-4f6c-b47c-ab35fbf19c28}</author>
    <author>tc={99af8075-bfd0-4add-8220-22af88ee67d0}</author>
    <author>tc={9ae14c5c-2bfd-423a-bbea-1c71dae1e34f}</author>
    <author>tc={9df6c4bc-23ac-4ca5-8ce7-21cb61709292}</author>
    <author>tc={9ea3b5f8-4e25-4c4c-babc-d5448885be86}</author>
    <author>tc={a017d61f-da6a-4002-b3df-7a56913bfe9d}</author>
    <author>tc={b64406f6-fafb-44ca-a5b8-d1a486ab9061}</author>
    <author>tc={b71cafd5-aa9b-49d8-b25f-b99a4319e2f3}</author>
    <author>tc={b8c3c452-5c33-4484-abd8-ee6bd18a5c48}</author>
    <author>tc={bb7e808a-e9a0-40c7-b24f-18345efad2df}</author>
    <author>tc={c13b3178-8f30-49ad-81f2-d2be472693fd}</author>
    <author>tc={c34b98aa-f984-4b9d-b65e-fd4703add8e4}</author>
    <author>tc={c35b48cd-0278-4c46-8218-bd774148b877}</author>
    <author>tc={d5d2e8fb-b028-4e8f-8c8d-8225162394b2}</author>
    <author>tc={d823d790-4927-4948-acf5-76aa24aa885f}</author>
    <author>tc={d9f55cf1-7535-438f-8cc7-4c612a44d794}</author>
    <author>tc={e2163cf4-7137-4f98-9143-bf56eeac856d}</author>
    <author>tc={e5aea3f5-86b6-4502-aec1-5e0af59090ad}</author>
    <author>tc={e93ffec8-0dcb-47d7-8f0a-a443b6a964bc}</author>
    <author>tc={f176c0d2-5fb2-457f-8bd5-bd7369a5d2f7}</author>
    <author>tc={f3090c19-f164-43e1-98b2-1502b181c3c6}</author>
    <author>tc={fe9c3ecb-d24e-4acd-8afd-ee2f62f797aa}</author>
  </authors>
  <commentList>
    <comment authorId="0" xr:uid="{05a2f846-1f56-4d53-84af-8d72cf0f884e}" ref="G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konflikt tipova
</t>
      </text>
    </comment>
    <comment authorId="1" xr:uid="{07c4cde9-a722-437b-851b-0330b02a2efe}" ref="D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inverzija
</t>
      </text>
    </comment>
    <comment authorId="2" xr:uid="{084c42a4-07b1-4dc0-809e-912fe947348e}" ref="J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могуће исписивање вредност мапе за задати кључ.
</t>
      </text>
    </comment>
    <comment authorId="3" xr:uid="{0c1d81d8-ce20-43b5-bb30-d909347ce383}" ref="G2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konflikt tipova
</t>
      </text>
    </comment>
    <comment authorId="4" xr:uid="{0c4c9aa5-c5a2-4482-ae52-74bfd11ff454}" ref="O3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azuriran $$
</t>
      </text>
    </comment>
    <comment authorId="5" xr:uid="{0dc53bd9-6f60-403c-b345-5ea0f597d454}" ref="M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na pogresnom mestu
</t>
      </text>
    </comment>
    <comment authorId="6" xr:uid="{0dc68d04-d458-40bd-922e-ecbfeec519e6}" ref="E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Недостаје ; на крају неколико наредби.
</t>
      </text>
    </comment>
    <comment authorId="7" xr:uid="{148ee1a7-dd46-4f26-aae3-69715d066dce}" ref="G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konflikt tipova
</t>
      </text>
    </comment>
    <comment authorId="8" xr:uid="{1741fa58-8029-426a-909f-89beaee945a2}" ref="V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ослобађања меморије за ниске.
</t>
      </text>
    </comment>
    <comment authorId="9" xr:uid="{183f7c36-1f8f-446b-bc3b-825307942748}" ref="G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konflikt tipova
</t>
      </text>
    </comment>
    <comment authorId="10" xr:uid="{1a504a12-a7b9-4cfc-9347-cef5d86af196}" ref="D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Грешка приликом препознавања коментара.
</t>
      </text>
    </comment>
    <comment authorId="11" xr:uid="{36f6f022-f2e0-4178-89cd-e1b2687e2d35}" ref="E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Правило за вредност мапе по кључу је на погрешном месту.
</t>
      </text>
    </comment>
    <comment authorId="12" xr:uid="{37192fef-9888-41ef-b2a6-b85093a2c964}" ref="K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Мапа треба да чува редослед уношења.
</t>
      </text>
    </comment>
    <comment authorId="13" xr:uid="{40a71af8-f7e7-47cd-a9f9-437fb846005a}" ref="P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Дозвоњено је само позивање над индентификаторима.
</t>
      </text>
    </comment>
    <comment authorId="14" xr:uid="{432b607a-6a60-4347-88eb-7bdcc7c0790b}" ref="I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Нетачно додавање парова.
</t>
      </text>
    </comment>
    <comment authorId="15" xr:uid="{527eb8a1-c263-4fb8-94e3-4935311cdaa6}" ref="J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могуће исписивање вредност мапе за задати кључ.
</t>
      </text>
    </comment>
    <comment authorId="16" xr:uid="{562a1979-c5d2-44b9-b5a8-e1956ac1b35c}" ref="V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Празне акције.
</t>
      </text>
    </comment>
    <comment authorId="17" xr:uid="{5c6fc508-435a-48e2-921a-5c3e349730c8}" ref="D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inverzija, id hardkodiranna osnovu primera
</t>
      </text>
    </comment>
    <comment authorId="18" xr:uid="{606949d0-f4d2-4ee1-bb9d-8af3a3177af2}" ref="E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hardkodirani primeri
</t>
      </text>
    </comment>
    <comment authorId="19" xr:uid="{6e60d9c1-c75a-4326-bfc1-a0f45f74af35}" ref="I3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Prilikom dodavanja nedostaje provjera da li kljuc vec postoji
</t>
      </text>
    </comment>
    <comment authorId="20" xr:uid="{732b021a-0c53-4efb-9970-a37a1af93ab8}" ref="F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se, neupareni tipovi u bisonu
</t>
      </text>
    </comment>
    <comment authorId="21" xr:uid="{7358e6b6-5ded-46a0-848a-a2421a555b4b}" ref="P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Дозвоњено је само позивање над индентификаторима.
</t>
      </text>
    </comment>
    <comment authorId="22" xr:uid="{7f74e6e9-0e14-4060-a3f8-385145419395}" ref="W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Нема дефиниције.
</t>
      </text>
    </comment>
    <comment authorId="23" xr:uid="{816bcca6-2517-4112-a1f7-69b5a4cb4a5a}" ref="D2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inverzija
</t>
      </text>
    </comment>
    <comment authorId="24" xr:uid="{8a048db4-f8db-466d-94bb-5d5759909de6}" ref="G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konflikt tipova
</t>
      </text>
    </comment>
    <comment authorId="25" xr:uid="{8d1aa1a8-b3aa-435e-b27d-4cb6c79e580c}" ref="J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Није могуће исписивање вредност мапе за задати кључ.
</t>
      </text>
    </comment>
    <comment authorId="26" xr:uid="{8fa7f3af-5e63-42c8-8922-de3b40c08e65}" ref="J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hardkodiranje
</t>
      </text>
    </comment>
    <comment authorId="27" xr:uid="{92383f46-73d1-45f2-a72a-11826baee3bf}" ref="D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inverzija
</t>
      </text>
    </comment>
    <comment authorId="28" xr:uid="{96ca148b-5d3f-4f6c-b47c-ab35fbf19c28}" ref="E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viseznacno, ne odgovara strukturi jezika
</t>
      </text>
    </comment>
    <comment authorId="29" xr:uid="{99af8075-bfd0-4add-8220-22af88ee67d0}" ref="K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Мапа треба да чува редослед уношења.
</t>
      </text>
    </comment>
    <comment authorId="30" xr:uid="{9ae14c5c-2bfd-423a-bbea-1c71dae1e34f}" ref="F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Сложени тип у унији.
</t>
      </text>
    </comment>
    <comment authorId="31" xr:uid="{9df6c4bc-23ac-4ca5-8ce7-21cb61709292}" ref="H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Мапа може да садржи више истих кључева са различитим вредностима.
</t>
      </text>
    </comment>
    <comment authorId="32" xr:uid="{9ea3b5f8-4e25-4c4c-babc-d5448885be86}" ref="O3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azuriran atribut od $$
</t>
      </text>
    </comment>
    <comment authorId="33" xr:uid="{a017d61f-da6a-4002-b3df-7a56913bfe9d}" ref="G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seg fault, inicijalizacija pokazivaca lokalnom promenljivom.
</t>
      </text>
    </comment>
    <comment authorId="34" xr:uid="{b64406f6-fafb-44ca-a5b8-d1a486ab9061}" ref="I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На неколико места се показивачи погрешно користе.
</t>
      </text>
    </comment>
    <comment authorId="35" xr:uid="{b71cafd5-aa9b-49d8-b25f-b99a4319e2f3}" ref="Y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Непотпуна дефинија.
</t>
      </text>
    </comment>
    <comment authorId="36" xr:uid="{b8c3c452-5c33-4484-abd8-ee6bd18a5c48}" ref="D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Недостаје препознавање ниски.
</t>
      </text>
    </comment>
    <comment authorId="37" xr:uid="{bb7e808a-e9a0-40c7-b24f-18345efad2df}" ref="V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 ослобођа се мапа која чува променљиве.
</t>
      </text>
    </comment>
    <comment authorId="38" xr:uid="{c13b3178-8f30-49ad-81f2-d2be472693fd}" ref="J2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moguce je samo stampanje id-a
</t>
      </text>
    </comment>
    <comment authorId="39" xr:uid="{c34b98aa-f984-4b9d-b65e-fd4703add8e4}" ref="O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Резултујућа мапа се не иницијализује.
</t>
      </text>
    </comment>
    <comment authorId="40" xr:uid="{c35b48cd-0278-4c46-8218-bd774148b877}" ref="D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Недостаје препознавање ниски.
</t>
      </text>
    </comment>
    <comment authorId="41" xr:uid="{d5d2e8fb-b028-4e8f-8c8d-8225162394b2}" ref="I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Прослеђивање адресе објеката алоцираних на стеку.
</t>
      </text>
    </comment>
    <comment authorId="42" xr:uid="{d823d790-4927-4948-acf5-76aa24aa885f}" ref="G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konflikt tipova
</t>
      </text>
    </comment>
    <comment authorId="43" xr:uid="{d9f55cf1-7535-438f-8cc7-4c612a44d794}" ref="G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konflikt tipova
</t>
      </text>
    </comment>
    <comment authorId="44" xr:uid="{e2163cf4-7137-4f98-9143-bf56eeac856d}" ref="I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Недостаје иницијализација низа елемената.
</t>
      </text>
    </comment>
    <comment authorId="45" xr:uid="{e5aea3f5-86b6-4502-aec1-5e0af59090ad}" ref="P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Метода contains може да се позове само над идентификатором.
</t>
      </text>
    </comment>
    <comment authorId="46" xr:uid="{e93ffec8-0dcb-47d7-8f0a-a443b6a964bc}" ref="E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Недостаје запета у правилу за мапу (низ парова).
</t>
      </text>
    </comment>
    <comment authorId="47" xr:uid="{f176c0d2-5fb2-457f-8bd5-bd7369a5d2f7}" ref="E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hardkodiranje test primera
</t>
      </text>
    </comment>
    <comment authorId="48" xr:uid="{f3090c19-f164-43e1-98b2-1502b181c3c6}" ref="R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Пролазак кроз кориснички дефинисану мапу помоћу итератора. Не исписују се вредности у редоследу уношења.
</t>
      </text>
    </comment>
    <comment authorId="49" xr:uid="{fe9c3ecb-d24e-4acd-8afd-ee2f62f797aa}" ref="E3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pravilo za nizanje naredbi
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tc={0b9c85d9-f2f8-4d29-8d1f-e98b7b2099f2}</author>
    <author>tc={0f5e575b-26d8-4d15-808c-29632fea52df}</author>
    <author>tc={13634dca-4df6-4809-9e53-92da33f8b710}</author>
    <author>tc={1800fd42-4520-4d1e-aae5-a574fde6c0a8}</author>
    <author>tc={184f9031-f107-4077-9015-d59ca23965e6}</author>
    <author>tc={1ad11312-7d56-4137-94bc-1096b53f1d2f}</author>
    <author>tc={1da0ce9c-5316-4b98-a9be-6b1d18a78bc7}</author>
    <author>tc={1f7d63bc-459d-4399-b4e7-697f0c36f600}</author>
    <author>tc={28d56549-ef11-4b41-953f-f62610491381}</author>
    <author>tc={2e60605d-640e-41b5-8998-7911c0f1cd39}</author>
    <author>tc={37b1f100-3c2c-4842-b554-557779563068}</author>
    <author>tc={414aa84b-da3c-4c31-bf4c-00fd45240f36}</author>
    <author>tc={41fcb7ab-0a16-45c5-8e90-7af6ad6a1418}</author>
    <author>tc={4d0bc305-f415-4f78-ac23-e2221113343f}</author>
    <author>tc={5048e080-c653-424b-ac4f-1dea60e01d84}</author>
    <author>tc={5b074638-7257-4877-b5e7-abc5f5af4fd0}</author>
    <author>tc={681ea65c-6d48-4ad4-a72c-f7d8afd22bd9}</author>
    <author>tc={6db9b03d-6cfb-48f3-9d5c-49f2dd756d38}</author>
    <author>tc={7db80647-5f3c-47a8-bdc3-a7ae970be09e}</author>
    <author>tc={7fda7d86-341d-498a-92a3-4905072ddd22}</author>
    <author>tc={86c9056d-ad6f-4512-81c4-f4dede3b58ed}</author>
    <author>tc={9105f3d4-d459-49ed-af5e-5181565c6f91}</author>
    <author>tc={961b1a4d-f6e2-40a5-b055-e3e175c25f94}</author>
    <author>tc={9e86d507-85e4-41cb-a8bc-483f17413e2a}</author>
    <author>tc={a20c05e7-f334-4c23-94fb-ac70c6f4d8b6}</author>
    <author>tc={a3d61d64-f413-4c8a-9842-dfd66b19d04c}</author>
    <author>tc={a647c8ee-4d18-49ac-97be-d9a52a6df5f8}</author>
    <author>tc={b253e08d-940c-4f62-b760-7a988214bb79}</author>
    <author>tc={b2a1adc2-8176-4eef-9ecc-2144d29bd660}</author>
    <author>tc={b5f009a0-264e-4ef7-988f-54c17b3481e9}</author>
    <author>tc={bbbbcbc5-1da1-4f4a-9996-a58e52947d8f}</author>
    <author>tc={bd9babbd-4384-47b4-8ddd-e51d59d3b274}</author>
    <author>tc={bee7dfc8-9e9e-4e13-a4db-9aa4f36b60c3}</author>
    <author>tc={c0c71467-06d4-488b-a64c-13791bd1d7aa}</author>
    <author>tc={c0cdc22e-1ad8-4030-8a94-eed796b49a6e}</author>
    <author>tc={c2331a21-2892-45b5-bece-f6dd344f26da}</author>
    <author>tc={c263594f-92de-41f7-a1c6-6598e741eee4}</author>
    <author>tc={cb3c0d67-8445-43bb-be74-8d1f6d7190a3}</author>
    <author>tc={d218b34e-f803-48fc-8d8e-fccecdba1b84}</author>
    <author>tc={d7c9992a-5dff-44b2-9caa-f8274385f3c1}</author>
    <author>tc={daba1253-2b58-4db8-8b8f-992d9ec95aa9}</author>
    <author>tc={de02bfa3-7d46-4a5f-a9ec-1b1da2e40394}</author>
    <author>tc={df20a64b-ac26-4b79-b4ec-046825abc149}</author>
    <author>tc={df2ff54b-e4f8-46d0-a535-7380a866302f}</author>
    <author>tc={e705a4fb-68a9-4531-8d9d-9a8db6d3a7ff}</author>
    <author>tc={e99f8a44-1d76-44b4-88ca-3a12c21dcfcc}</author>
    <author>tc={fbf936b4-b953-4b78-8206-796986417d58}</author>
  </authors>
  <commentList>
    <comment authorId="0" xr:uid="{0b9c85d9-f2f8-4d29-8d1f-e98b7b2099f2}" ref="AH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Prazne akcije
</t>
      </text>
    </comment>
    <comment authorId="1" xr:uid="{0f5e575b-26d8-4d15-808c-29632fea52df}" ref="V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Ograničena je mogućnost kombinovanja norme i unutrašnjeg proizvoda.
</t>
      </text>
    </comment>
    <comment authorId="2" xr:uid="{13634dca-4df6-4809-9e53-92da33f8b710}" ref="AC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Gramatika je višeznačna i nije lepo uklonjena leva rekurzjia.
</t>
      </text>
    </comment>
    <comment authorId="3" xr:uid="{1800fd42-4520-4d1e-aae5-a574fde6c0a8}" ref="F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4" xr:uid="{184f9031-f107-4077-9015-d59ca23965e6}" ref="J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inverzija, sr konflikti
</t>
      </text>
    </comment>
    <comment authorId="5" xr:uid="{1ad11312-7d56-4137-94bc-1096b53f1d2f}" ref="I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duplirana pravila
</t>
      </text>
    </comment>
    <comment authorId="6" xr:uid="{1da0ce9c-5316-4b98-a9be-6b1d18a78bc7}" ref="I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izraz ne moze biti prazan
</t>
      </text>
    </comment>
    <comment authorId="7" xr:uid="{1f7d63bc-459d-4399-b4e7-697f0c36f600}" ref="E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neprirodno razdvojen slucaj izraza i id-a, visak pravila
</t>
      </text>
    </comment>
    <comment authorId="8" xr:uid="{28d56549-ef11-4b41-953f-f62610491381}" ref="E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dugacka lista brojeva narusava definicijiu kvaterniona
</t>
      </text>
    </comment>
    <comment authorId="9" xr:uid="{2e60605d-640e-41b5-8998-7911c0f1cd39}" ref="I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skalari lose reseni, sr konflikti
</t>
      </text>
    </comment>
    <comment authorId="10" xr:uid="{37b1f100-3c2c-4842-b554-557779563068}" ref="Q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razdvajanje
</t>
      </text>
    </comment>
    <comment authorId="11" xr:uid="{414aa84b-da3c-4c31-bf4c-00fd45240f36}" ref="F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12" xr:uid="{41fcb7ab-0a16-45c5-8e90-7af6ad6a1418}" ref="I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samo id-evi, razdvajanje do besmisla
</t>
      </text>
    </comment>
    <comment authorId="13" xr:uid="{4d0bc305-f415-4f78-ac23-e2221113343f}" ref="Z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!=
</t>
      </text>
    </comment>
    <comment authorId="14" xr:uid="{5048e080-c653-424b-ac4f-1dea60e01d84}" ref="Q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'
</t>
      </text>
    </comment>
    <comment authorId="15" xr:uid="{5b074638-7257-4877-b5e7-abc5f5af4fd0}" ref="Z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!=
</t>
      </text>
    </comment>
    <comment authorId="16" xr:uid="{681ea65c-6d48-4ad4-a72c-f7d8afd22bd9}" ref="Q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nepotpuno
</t>
      </text>
    </comment>
    <comment authorId="17" xr:uid="{6db9b03d-6cfb-48f3-9d5c-49f2dd756d38}" ref="I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podrska za skalare
</t>
      </text>
    </comment>
    <comment authorId="18" xr:uid="{7db80647-5f3c-47a8-bdc3-a7ae970be09e}" ref="E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Omoguceno definisanje kvaterniona sa vise od 4 elementa.
</t>
      </text>
    </comment>
    <comment authorId="19" xr:uid="{7fda7d86-341d-498a-92a3-4905072ddd22}" ref="J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uvodjenje simbola
</t>
      </text>
    </comment>
    <comment authorId="20" xr:uid="{86c9056d-ad6f-4512-81c4-f4dede3b58ed}" ref="F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Kvaternioni treba da budu fiksne dužine i definicije metoda nisu istpravne. Skup metoda je nekompletan.
</t>
      </text>
    </comment>
    <comment authorId="21" xr:uid="{9105f3d4-d459-49ed-af5e-5181565c6f91}" ref="K2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akcije u gramatici
</t>
      </text>
    </comment>
    <comment authorId="22" xr:uid="{961b1a4d-f6e2-40a5-b055-e3e175c25f94}" ref="I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podrska za skalare
</t>
      </text>
    </comment>
    <comment authorId="23" xr:uid="{9e86d507-85e4-41cb-a8bc-483f17413e2a}" ref="E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razlaganje svega na sve
</t>
      </text>
    </comment>
    <comment authorId="24" xr:uid="{a20c05e7-f334-4c23-94fb-ac70c6f4d8b6}" ref="I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mnozenje skalarima lose reseno
</t>
      </text>
    </comment>
    <comment authorId="25" xr:uid="{a3d61d64-f413-4c8a-9842-dfd66b19d04c}" ref="I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skalari lose reseni
</t>
      </text>
    </comment>
    <comment authorId="26" xr:uid="{a647c8ee-4d18-49ac-97be-d9a52a6df5f8}" ref="K2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Atribut neterminala je pokazivac na vektor
</t>
      </text>
    </comment>
    <comment authorId="27" xr:uid="{b253e08d-940c-4f62-b760-7a988214bb79}" ref="F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28" xr:uid="{b2a1adc2-8176-4eef-9ecc-2144d29bd660}" ref="J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uminus, sr konflikti
</t>
      </text>
    </comment>
    <comment authorId="29" xr:uid="{b5f009a0-264e-4ef7-988f-54c17b3481e9}" ref="K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akcije u gramatici
</t>
      </text>
    </comment>
    <comment authorId="30" xr:uid="{bbbbcbc5-1da1-4f4a-9996-a58e52947d8f}" ref="F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31" xr:uid="{bd9babbd-4384-47b4-8ddd-e51d59d3b274}" ref="W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nisu definisani
</t>
      </text>
    </comment>
    <comment authorId="32" xr:uid="{bee7dfc8-9e9e-4e13-a4db-9aa4f36b60c3}" ref="Z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!=
</t>
      </text>
    </comment>
    <comment authorId="33" xr:uid="{c0c71467-06d4-488b-a64c-13791bd1d7aa}" ref="E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razdvajanje svega na sve
</t>
      </text>
    </comment>
    <comment authorId="34" xr:uid="{c0cdc22e-1ad8-4030-8a94-eed796b49a6e}" ref="Z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!=
</t>
      </text>
    </comment>
    <comment authorId="35" xr:uid="{c2331a21-2892-45b5-bece-f6dd344f26da}" ref="E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dugacak niz brojeva u definiciji kvaterniona
</t>
      </text>
    </comment>
    <comment authorId="36" xr:uid="{c263594f-92de-41f7-a1c6-6598e741eee4}" ref="R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'
</t>
      </text>
    </comment>
    <comment authorId="37" xr:uid="{cb3c0d67-8445-43bb-be74-8d1f6d7190a3}" ref="AC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komplikovano, prioriteti nisu lepo reseni
</t>
      </text>
    </comment>
    <comment authorId="38" xr:uid="{d218b34e-f803-48fc-8d8e-fccecdba1b84}" ref="F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39" xr:uid="{d7c9992a-5dff-44b2-9caa-f8274385f3c1}" ref="I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pretarano usitnjavanje
</t>
      </text>
    </comment>
    <comment authorId="40" xr:uid="{daba1253-2b58-4db8-8b8f-992d9ec95aa9}" ref="V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razdvajanje...
</t>
      </text>
    </comment>
    <comment authorId="41" xr:uid="{de02bfa3-7d46-4a5f-a9ec-1b1da2e40394}" ref="E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prekomplikovano
</t>
      </text>
    </comment>
    <comment authorId="42" xr:uid="{df20a64b-ac26-4b79-b4ec-046825abc149}" ref="G2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Nepoklapanje tipa iz unije i tipa koji se koristi u akcijama (vector* u uniji a vector u akcijama)
</t>
      </text>
    </comment>
    <comment authorId="43" xr:uid="{df2ff54b-e4f8-46d0-a535-7380a866302f}" ref="J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duplirana pravila
</t>
      </text>
    </comment>
    <comment authorId="44" xr:uid="{e705a4fb-68a9-4531-8d9d-9a8db6d3a7ff}" ref="AH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Prazne akcije
</t>
      </text>
    </comment>
    <comment authorId="45" xr:uid="{e99f8a44-1d76-44b4-88ca-3a12c21dcfcc}" ref="F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46" xr:uid="{fbf936b4-b953-4b78-8206-796986417d58}" ref="R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'
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tc={00f62512-73ee-4075-8341-d96459f9fa7d}</author>
    <author>tc={0d20d110-7a4c-4239-9124-407eec952d43}</author>
    <author>tc={13758305-44dd-411c-b4df-986ebbec27b0}</author>
    <author>tc={14f3543e-051d-4acd-bfb8-9fdf4d23f3c4}</author>
    <author>tc={188f5515-c4a2-46b2-ba15-d687709d2be8}</author>
    <author>tc={2090e7e1-4c70-4af3-8024-f00844bf51cc}</author>
    <author>tc={2899d855-8aa6-4baa-873f-b71208d77316}</author>
    <author>tc={2cf6b48d-4560-49fb-b8cc-280bd264a419}</author>
    <author>tc={2e9975ed-1c86-48ee-bfaa-65375df58a22}</author>
    <author>tc={436d653a-10de-4cf4-a46a-fd6bb0877e23}</author>
    <author>tc={4882d633-ecb6-4bfa-8add-1136a4e10e00}</author>
    <author>tc={4a0f657b-5e60-4bbf-a1fb-cced2267cd8e}</author>
    <author>tc={4f48ae84-f828-40b3-9eb9-7a2ca175bdc9}</author>
    <author>tc={5833c7ab-3c9f-417c-8a74-73414f0a8b75}</author>
    <author>tc={5a635f1d-6735-4c93-bec9-527a6bf0d910}</author>
    <author>tc={60656034-3191-429b-aa1c-4625ee278ce1}</author>
    <author>tc={6d8ad4c4-552e-4d1b-8a3c-c59cd6f11db4}</author>
    <author>tc={82147750-a026-44dc-a417-eb1be70d3136}</author>
    <author>tc={84b6f420-ed1b-43b8-a90f-6d817c7c9be9}</author>
    <author>tc={88562a19-980b-4d8d-a28f-960f8f3fdb91}</author>
    <author>tc={92dc33d4-b0c8-4cc7-802b-1c87a1cd8279}</author>
    <author>tc={a37e79ff-29b0-4923-adf0-82d54554b42c}</author>
    <author>tc={a973da1a-1d07-4ab8-8724-8bd5e74c3289}</author>
    <author>tc={a9abffb0-5626-4f55-aa1e-d084b3453eab}</author>
    <author>tc={aff5e3d8-10b9-4e8e-89ed-0800730daec1}</author>
    <author>tc={b55601c4-6e6a-4842-80f4-06b74d6606b8}</author>
    <author>tc={c2aefae4-761e-44ef-85d8-b0567548ba8d}</author>
    <author>tc={c47c444c-d9ae-4531-8edf-bb4797cb5c0c}</author>
    <author>tc={c76710fe-09ea-45fd-91ba-766789bc2c23}</author>
    <author>tc={caaf54a9-238d-46a6-b044-2569b8bf5453}</author>
    <author>tc={d4040aab-b9c2-4022-86b4-c28640565ef3}</author>
    <author>tc={d804b059-e197-41c5-864d-aa3ff35f329c}</author>
    <author>tc={db4adc60-3b4e-4b58-9c39-f14109ab6a2f}</author>
    <author>tc={ddd59e8b-5470-480d-814a-fe368be9f76b}</author>
    <author>tc={e11fb8c8-97b2-4860-8848-0815f9e9e7fc}</author>
    <author>tc={e3704cd5-9d4f-4fc5-a0a4-9f3240fca7d4}</author>
    <author>tc={f4eb2e12-1624-4f8d-be63-d2abaa07ae54}</author>
    <author>tc={f98f019d-1599-45d8-980a-822aa222dde4}</author>
  </authors>
  <commentList>
    <comment authorId="0" xr:uid="{00f62512-73ee-4075-8341-d96459f9fa7d}" ref="O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Nema provere dimenzija
</t>
      </text>
    </comment>
    <comment authorId="1" xr:uid="{0d20d110-7a4c-4239-9124-407eec952d43}" ref="L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sa tipovima i inicijalizacijom
</t>
      </text>
    </comment>
    <comment authorId="2" xr:uid="{13758305-44dd-411c-b4df-986ebbec27b0}" ref="F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Brisanje dodeljene vrednosti i ispisivanje matrice koja se ne trazi
</t>
      </text>
    </comment>
    <comment authorId="3" xr:uid="{14f3543e-051d-4acd-bfb8-9fdf4d23f3c4}" ref="E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kod nizanja redova i brojeva
</t>
      </text>
    </comment>
    <comment authorId="4" xr:uid="{188f5515-c4a2-46b2-ba15-d687709d2be8}" ref="D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komentari
</t>
      </text>
    </comment>
    <comment authorId="5" xr:uid="{2090e7e1-4c70-4af3-8024-f00844bf51cc}" ref="D2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komentari
</t>
      </text>
    </comment>
    <comment authorId="6" xr:uid="{2899d855-8aa6-4baa-873f-b71208d77316}" ref="O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Nema provere dimenzija
</t>
      </text>
    </comment>
    <comment authorId="7" xr:uid="{2cf6b48d-4560-49fb-b8cc-280bd264a419}" ref="M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prilikom inicijalizacije rezultata
</t>
      </text>
    </comment>
    <comment authorId="8" xr:uid="{2e9975ed-1c86-48ee-bfaa-65375df58a22}" ref="D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komentari
</t>
      </text>
    </comment>
    <comment authorId="9" xr:uid="{436d653a-10de-4cf4-a46a-fd6bb0877e23}" ref="P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Nema provere dimenzija
</t>
      </text>
    </comment>
    <comment authorId="10" xr:uid="{4882d633-ecb6-4bfa-8add-1136a4e10e00}" ref="D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komentari
</t>
      </text>
    </comment>
    <comment authorId="11" xr:uid="{4a0f657b-5e60-4bbf-a1fb-cced2267cd8e}" ref="G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Dvostruko pravilo za ispis identifikatora koje vodi ka shift/reduce konfliktu
</t>
      </text>
    </comment>
    <comment authorId="12" xr:uid="{4f48ae84-f828-40b3-9eb9-7a2ca175bdc9}" ref="E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Matrica je niz vrsta, a vrsta je niz brojeva. Izraz ne bi trebalo da ima pravilo za niz brojeva
</t>
      </text>
    </comment>
    <comment authorId="13" xr:uid="{5833c7ab-3c9f-417c-8a74-73414f0a8b75}" ref="K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sa tipovima i inicijalizacijom
</t>
      </text>
    </comment>
    <comment authorId="14" xr:uid="{5a635f1d-6735-4c93-bec9-527a6bf0d910}" ref="K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dobro pozivanje metode za provjeru dimenzija
</t>
      </text>
    </comment>
    <comment authorId="15" xr:uid="{60656034-3191-429b-aa1c-4625ee278ce1}" ref="L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dobro pozivanje metode za provjeru dimenzija
</t>
      </text>
    </comment>
    <comment authorId="16" xr:uid="{6d8ad4c4-552e-4d1b-8a3c-c59cd6f11db4}" ref="N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Drugi argument u gramatici ne bi trebalo da bude izraz
</t>
      </text>
    </comment>
    <comment authorId="17" xr:uid="{82147750-a026-44dc-a417-eb1be70d3136}" ref="D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komentari
</t>
      </text>
    </comment>
    <comment authorId="18" xr:uid="{84b6f420-ed1b-43b8-a90f-6d817c7c9be9}" ref="AC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akcije za  niz naredbi i inicijalizacija root cvora
</t>
      </text>
    </comment>
    <comment authorId="19" xr:uid="{88562a19-980b-4d8d-a28f-960f8f3fdb91}" ref="L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Brisanje promenljive koja se kasnije koristi i nepotpuna provera dimenzija
</t>
      </text>
    </comment>
    <comment authorId="20" xr:uid="{92dc33d4-b0c8-4cc7-802b-1c87a1cd8279}" ref="D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prepoznavanje realnih brojeva
</t>
      </text>
    </comment>
    <comment authorId="21" xr:uid="{a37e79ff-29b0-4923-adf0-82d54554b42c}" ref="O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Neispravno pozivanje metode i neispravna provjera dimenzija
</t>
      </text>
    </comment>
    <comment authorId="22" xr:uid="{a973da1a-1d07-4ab8-8724-8bd5e74c3289}" ref="M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prilikom inicijalizacije rezultata
</t>
      </text>
    </comment>
    <comment authorId="23" xr:uid="{a9abffb0-5626-4f55-aa1e-d084b3453eab}" ref="M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prilikom inicijalizacije rezultata
</t>
      </text>
    </comment>
    <comment authorId="24" xr:uid="{aff5e3d8-10b9-4e8e-89ed-0800730daec1}" ref="D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u izrazu za komentare i prepoznaju se celi brojevi umesto realnih
</t>
      </text>
    </comment>
    <comment authorId="25" xr:uid="{b55601c4-6e6a-4842-80f4-06b74d6606b8}" ref="F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napravljen nijedan objekat na hipu ni za matricu, ni za vrstu (neophodno koristiti operator new)
</t>
      </text>
    </comment>
    <comment authorId="26" xr:uid="{c2aefae4-761e-44ef-85d8-b0567548ba8d}" ref="H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Greska prilikom dodele tipa
</t>
      </text>
    </comment>
    <comment authorId="27" xr:uid="{c47c444c-d9ae-4531-8edf-bb4797cb5c0c}" ref="P2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Dovoljno: _elementi.push_back(red)
</t>
      </text>
    </comment>
    <comment authorId="28" xr:uid="{c76710fe-09ea-45fd-91ba-766789bc2c23}" ref="K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Brisanje promenljive koja se kasnije koristi i nepotpuna provera dimenzija
</t>
      </text>
    </comment>
    <comment authorId="29" xr:uid="{caaf54a9-238d-46a6-b044-2569b8bf5453}" ref="K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Znamo da matrica ima bar jedan element pa _matrica[0] (ne znamo za 2). Pristupanje j indeksu koji ne postoji
</t>
      </text>
    </comment>
    <comment authorId="30" xr:uid="{d4040aab-b9c2-4022-86b4-c28640565ef3}" ref="N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Nedostaju uglaste zagrade kod argumenta za niz brojeva
</t>
      </text>
    </comment>
    <comment authorId="31" xr:uid="{d804b059-e197-41c5-864d-aa3ff35f329c}" ref="P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Nema provere dimenzija
</t>
      </text>
    </comment>
    <comment authorId="32" xr:uid="{db4adc60-3b4e-4b58-9c39-f14109ab6a2f}" ref="D2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Decimala se pojavljuje opciono a ne 0 ili vise puta
</t>
      </text>
    </comment>
    <comment authorId="33" xr:uid="{ddd59e8b-5470-480d-814a-fe368be9f76b}" ref="D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Broj ne mora da ima decimalu
</t>
      </text>
    </comment>
    <comment authorId="34" xr:uid="{e11fb8c8-97b2-4860-8848-0815f9e9e7fc}" ref="E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Obrnut redosled naredbni i nizanja brojeva
</t>
      </text>
    </comment>
    <comment authorId="35" xr:uid="{e3704cd5-9d4f-4fc5-a0a4-9f3240fca7d4}" ref="D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Nisu podrzani komentari
</t>
      </text>
    </comment>
    <comment authorId="36" xr:uid="{f4eb2e12-1624-4f8d-be63-d2abaa07ae54}" ref="P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Neispravno pozivanje metode i neispravna provjera dimenzija
</t>
      </text>
    </comment>
    <comment authorId="37" xr:uid="{f98f019d-1599-45d8-980a-822aa222dde4}" ref="D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Koriscene () umesto []
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tc={140a0112-5cab-4b96-8ea1-096ba3632a98}</author>
    <author>tc={14527fbe-7dbc-4eb2-b322-ded6512e4373}</author>
    <author>tc={1cd35224-05ac-486e-82e8-48d43006bdfd}</author>
    <author>tc={264c393f-63ca-4583-a739-d9e536a74b71}</author>
    <author>tc={30ea62e6-f601-4050-abc5-b8ede1f5452b}</author>
    <author>tc={34ab9249-5f29-49e3-a3e5-5142ef52c4e3}</author>
    <author>tc={369f2cb3-3284-4c65-8940-2f37c60b3ba5}</author>
    <author>tc={4b0ac346-0b3b-49e6-ab00-23f8f8c3a15a}</author>
    <author>tc={4fa16734-4552-4310-87d1-3eba480b0752}</author>
    <author>tc={53e8bc77-d518-46c1-83b6-b2cfe5607b2d}</author>
    <author>tc={7c4bbefe-da12-4db7-9b99-d3ad1d95755f}</author>
    <author>tc={80577046-7cc3-46dd-90b1-1b3eae7fad13}</author>
    <author>tc={819e56e2-8c37-4662-ba08-76ab372e2a5a}</author>
    <author>tc={94abc6ca-7e79-4bbc-80ee-0f0833ead9a5}</author>
    <author>tc={9559b3da-c4f4-4416-a898-39b2179d2af7}</author>
    <author>tc={957531d3-75fa-40e2-9532-62fa31cc4b76}</author>
    <author>tc={96279029-0150-4547-b834-0d25da94f266}</author>
    <author>tc={a4067bc8-a063-429e-ad39-3212663b601f}</author>
    <author>tc={a8991e66-ee3e-4c5f-a64f-7396f5590995}</author>
    <author>tc={af68549b-e4be-42e7-8402-a53dd958354c}</author>
    <author>tc={af95845b-8454-4426-90fb-b9a21123cb79}</author>
    <author>tc={bfd4784c-8194-418a-99bf-9a0020561503}</author>
    <author>tc={c1829150-832e-4950-80ef-cff4dbf9c8f2}</author>
    <author>tc={d1da8efd-09bf-4a53-9307-76f3433b42b2}</author>
    <author>tc={d3a964dc-2362-4e28-b014-de2ba598cd63}</author>
    <author>tc={dc6118fb-6bc8-4b0a-bd0e-90d782a545ca}</author>
    <author>tc={dd58f27c-0c5e-4bfe-88e8-ce21c89c3ad0}</author>
    <author>tc={e9cab268-2041-4eaa-b438-2d6add0656e0}</author>
    <author>tc={eb903f4e-9931-494c-8715-f38271619eda}</author>
    <author>tc={f025f542-dc11-4b3c-926f-00764825f08f}</author>
  </authors>
  <commentList>
    <comment authorId="0" xr:uid="{140a0112-5cab-4b96-8ea1-096ba3632a98}" ref="Q2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Protected polja umjesto private
</t>
      </text>
    </comment>
    <comment authorId="1" xr:uid="{14527fbe-7dbc-4eb2-b322-ded6512e4373}" ref="G1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2" xr:uid="{1cd35224-05ac-486e-82e8-48d43006bdfd}" ref="N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grananje pravila do besmisla
</t>
      </text>
    </comment>
    <comment authorId="3" xr:uid="{264c393f-63ca-4583-a739-d9e536a74b71}" ref="G2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Implementacija bez cvora
</t>
      </text>
    </comment>
    <comment authorId="4" xr:uid="{30ea62e6-f601-4050-abc5-b8ede1f5452b}" ref="E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pravilo za ispis
</t>
      </text>
    </comment>
    <comment authorId="5" xr:uid="{34ab9249-5f29-49e3-a3e5-5142ef52c4e3}" ref="G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6" xr:uid="{369f2cb3-3284-4c65-8940-2f37c60b3ba5}" ref="G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7" xr:uid="{4b0ac346-0b3b-49e6-ab00-23f8f8c3a15a}" ref="V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Otherwise ne moze odvojeno od perchance
</t>
      </text>
    </comment>
    <comment authorId="8" xr:uid="{4fa16734-4552-4310-87d1-3eba480b0752}" ref="G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9" xr:uid="{53e8bc77-d518-46c1-83b6-b2cfe5607b2d}" ref="F1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greske u bisonu
</t>
      </text>
    </comment>
    <comment authorId="10" xr:uid="{7c4bbefe-da12-4db7-9b99-d3ad1d95755f}" ref="O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nedostaje definicija prioriteta
</t>
      </text>
    </comment>
    <comment authorId="11" xr:uid="{80577046-7cc3-46dd-90b1-1b3eae7fad13}" ref="I2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Vazan je redosled definisanja klasa kada se implementacija pise u jednom fajlu i nedovrsene akcije
</t>
      </text>
    </comment>
    <comment authorId="12" xr:uid="{819e56e2-8c37-4662-ba08-76ab372e2a5a}" ref="O2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+- treba da imaju isti prioritet
</t>
      </text>
    </comment>
    <comment authorId="13" xr:uid="{94abc6ca-7e79-4bbc-80ee-0f0833ead9a5}" ref="G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Implementacija bez cvora
</t>
      </text>
    </comment>
    <comment authorId="14" xr:uid="{9559b3da-c4f4-4416-a898-39b2179d2af7}" ref="G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Implementacija bez cvora
</t>
      </text>
    </comment>
    <comment authorId="15" xr:uid="{957531d3-75fa-40e2-9532-62fa31cc4b76}" ref="G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16" xr:uid="{96279029-0150-4547-b834-0d25da94f266}" ref="AE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Neispravni parametri petlje
</t>
      </text>
    </comment>
    <comment authorId="17" xr:uid="{a4067bc8-a063-429e-ad39-3212663b601f}" ref="G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Implementacija bez cvora
</t>
      </text>
    </comment>
    <comment authorId="18" xr:uid="{a8991e66-ee3e-4c5f-a64f-7396f5590995}" ref="G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19" xr:uid="{af68549b-e4be-42e7-8402-a53dd958354c}" ref="E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nizanje ne valja
</t>
      </text>
    </comment>
    <comment authorId="20" xr:uid="{af95845b-8454-4426-90fb-b9a21123cb79}" ref="D2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Neispravan regularni izraz za prepoznavanje broja
</t>
      </text>
    </comment>
    <comment authorId="21" xr:uid="{bfd4784c-8194-418a-99bf-9a0020561503}" ref="V2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izraz L_T izraz
</t>
      </text>
    </comment>
    <comment authorId="22" xr:uid="{c1829150-832e-4950-80ef-cff4dbf9c8f2}" ref="E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nema nizanja u print naredbi, print podrzava samo id
</t>
      </text>
    </comment>
    <comment authorId="23" xr:uid="{d1da8efd-09bf-4a53-9307-76f3433b42b2}" ref="G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24" xr:uid="{d3a964dc-2362-4e28-b014-de2ba598cd63}" ref="G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25" xr:uid="{dc6118fb-6bc8-4b0a-bd0e-90d782a545ca}" ref="AE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U bojackoj petlji prvi parametar bi trebalo da bude definicija a treci dodjela
</t>
      </text>
    </comment>
    <comment authorId="26" xr:uid="{dd58f27c-0c5e-4bfe-88e8-ce21c89c3ad0}" ref="G2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Implementacija bez cvora
</t>
      </text>
    </comment>
    <comment authorId="27" xr:uid="{e9cab268-2041-4eaa-b438-2d6add0656e0}" ref="F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greske u bison-u
</t>
      </text>
    </comment>
    <comment authorId="28" xr:uid="{eb903f4e-9931-494c-8715-f38271619eda}" ref="G2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nije ast
</t>
      </text>
    </comment>
    <comment authorId="29" xr:uid="{f025f542-dc11-4b3c-926f-00764825f08f}" ref="O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+- treba da budu istog prioriteta
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tc={197547b9-c778-4fe6-9bb8-d5016ba18b3e}</author>
    <author>tc={1b5b473b-f3f4-4ca9-8c47-8afe04a8a2e2}</author>
    <author>tc={24bc0ae4-a0ab-4308-8194-b43de247779c}</author>
    <author>tc={3b0c673f-8d68-4a44-9b3e-2e6fb65368f4}</author>
    <author>tc={3f9ab6d6-9009-4cb8-8684-d0824fefc6a0}</author>
    <author>tc={4818ec16-0687-440e-a017-9eb6fc95509b}</author>
    <author>tc={5330001a-9aeb-4265-b4a6-08de4ab9a8f2}</author>
    <author>tc={5c7fa6ec-cbff-47d6-b6c8-a879f61202ec}</author>
    <author>tc={5db98e47-5c89-431b-adaf-f280991ee0bd}</author>
    <author>tc={69ad10b7-9803-4c49-bb57-e3b8d0c2ee68}</author>
    <author>tc={7410794e-2688-41de-8dd3-422c902fa179}</author>
    <author>tc={79472a51-c43a-4d7f-936a-846ba1232e25}</author>
    <author>tc={80d90c8d-6571-44b4-b679-3cb608324c86}</author>
    <author>tc={aff914d4-9215-4646-ab18-ad56bc50a965}</author>
    <author>tc={bede8ecf-aa68-4e5e-afd1-5fc435abfed5}</author>
    <author>tc={c57f2af3-f48a-4ace-802f-46160fa0eee8}</author>
    <author>tc={d50cc4c2-ff5c-49fb-bf68-2db1361050e7}</author>
    <author>tc={e5dadf5f-9d03-407f-ad26-c34241d7fe3c}</author>
    <author>tc={f7ee2c6f-e996-4142-82b4-8154dfb581fe}</author>
  </authors>
  <commentList>
    <comment authorId="0" xr:uid="{197547b9-c778-4fe6-9bb8-d5016ba18b3e}" ref="Z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bash redosled ne valja
</t>
      </text>
    </comment>
    <comment authorId="1" xr:uid="{1b5b473b-f3f4-4ca9-8c47-8afe04a8a2e2}" ref="E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duplirana pravila, koriscene stringova umesto karaktera u pravilima
</t>
      </text>
    </comment>
    <comment authorId="2" xr:uid="{24bc0ae4-a0ab-4308-8194-b43de247779c}" ref="G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se. sintaksne greske u lexeru, nedostaju definicije terminala u bisonu
</t>
      </text>
    </comment>
    <comment authorId="3" xr:uid="{3b0c673f-8d68-4a44-9b3e-2e6fb65368f4}" ref="G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 program
</t>
      </text>
    </comment>
    <comment authorId="4" xr:uid="{3f9ab6d6-9009-4cb8-8684-d0824fefc6a0}" ref="G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5" xr:uid="{4818ec16-0687-440e-a017-9eb6fc95509b}" ref="M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sr konfliktir, duplirana pravila
</t>
      </text>
    </comment>
    <comment authorId="6" xr:uid="{5330001a-9aeb-4265-b4a6-08de4ab9a8f2}" ref="E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gramatika nije napisana
</t>
      </text>
    </comment>
    <comment authorId="7" xr:uid="{5c7fa6ec-cbff-47d6-b6c8-a879f61202ec}" ref="E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izdvojene zagrade
</t>
      </text>
    </comment>
    <comment authorId="8" xr:uid="{5db98e47-5c89-431b-adaf-f280991ee0bd}" ref="G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 , tipovi se ne slazu.
</t>
      </text>
    </comment>
    <comment authorId="9" xr:uid="{69ad10b7-9803-4c49-bb57-e3b8d0c2ee68}" ref="AC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pokusaj popravljanja viseznacne gramatike, nije ll(1)
</t>
      </text>
    </comment>
    <comment authorId="10" xr:uid="{7410794e-2688-41de-8dd3-422c902fa179}" ref="AA1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curi na id-evima
</t>
      </text>
    </comment>
    <comment authorId="11" xr:uid="{79472a51-c43a-4d7f-936a-846ba1232e25}" ref="G1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12" xr:uid="{80d90c8d-6571-44b4-b679-3cb608324c86}" ref="R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id je tipa bool umesto string*
</t>
      </text>
    </comment>
    <comment authorId="13" xr:uid="{aff914d4-9215-4646-ab18-ad56bc50a965}" ref="M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samo zapoeta dodela
</t>
      </text>
    </comment>
    <comment authorId="14" xr:uid="{bede8ecf-aa68-4e5e-afd1-5fc435abfed5}" ref="M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dodela u izrazu
</t>
      </text>
    </comment>
    <comment authorId="15" xr:uid="{c57f2af3-f48a-4ace-802f-46160fa0eee8}" ref="F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 prevodi se
</t>
      </text>
    </comment>
    <comment authorId="16" xr:uid="{d50cc4c2-ff5c-49fb-bf68-2db1361050e7}" ref="G1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greske u bison sintaksi, ne prevodi se program
</t>
      </text>
    </comment>
    <comment authorId="17" xr:uid="{e5dadf5f-9d03-407f-ad26-c34241d7fe3c}" ref="E1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nepotrebno duplirano pravilo za novi red u izrazu
</t>
      </text>
    </comment>
    <comment authorId="18" xr:uid="{f7ee2c6f-e996-4142-82b4-8154dfb581fe}" ref="D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nepotpuno
</t>
      </text>
    </comment>
  </commentList>
</comments>
</file>

<file path=xl/sharedStrings.xml><?xml version="1.0" encoding="utf-8"?>
<sst xmlns="http://schemas.openxmlformats.org/spreadsheetml/2006/main" count="1987" uniqueCount="653">
  <si>
    <t>Januar 1</t>
  </si>
  <si>
    <t>Januar 2</t>
  </si>
  <si>
    <t>Septembar 1</t>
  </si>
  <si>
    <t>Septembar 2</t>
  </si>
  <si>
    <t>Dodatni rok</t>
  </si>
  <si>
    <t>Septembar 1 (2023/24)</t>
  </si>
  <si>
    <t>Nastavna nedelja</t>
  </si>
  <si>
    <t>Teorijski</t>
  </si>
  <si>
    <t>Prakticni</t>
  </si>
  <si>
    <t>Ukupno (13)</t>
  </si>
  <si>
    <t>Poeni</t>
  </si>
  <si>
    <t>Indeks</t>
  </si>
  <si>
    <t>Ime i prezime</t>
  </si>
  <si>
    <t>Br</t>
  </si>
  <si>
    <t>Grupa</t>
  </si>
  <si>
    <t>Prisustvo</t>
  </si>
  <si>
    <t>154/2023</t>
  </si>
  <si>
    <t>25/2018</t>
  </si>
  <si>
    <t>217/2023</t>
  </si>
  <si>
    <t>278/2021</t>
  </si>
  <si>
    <t>90/2023</t>
  </si>
  <si>
    <t>178/2021</t>
  </si>
  <si>
    <t>266/2021</t>
  </si>
  <si>
    <t>VK</t>
  </si>
  <si>
    <t>26/2023</t>
  </si>
  <si>
    <t>SM</t>
  </si>
  <si>
    <t>MK</t>
  </si>
  <si>
    <t>jag1</t>
  </si>
  <si>
    <t>jag2</t>
  </si>
  <si>
    <t>82/2022</t>
  </si>
  <si>
    <t>bim</t>
  </si>
  <si>
    <t>61/2023</t>
  </si>
  <si>
    <t>305/2018</t>
  </si>
  <si>
    <t>377/2019</t>
  </si>
  <si>
    <t>141/2022</t>
  </si>
  <si>
    <t>jag</t>
  </si>
  <si>
    <t>Interaktivni parser (37p)</t>
  </si>
  <si>
    <t>206/2022</t>
  </si>
  <si>
    <t>Sintaksno stablo (14p)</t>
  </si>
  <si>
    <t>Ukupno (55p)</t>
  </si>
  <si>
    <t>1 (12p)</t>
  </si>
  <si>
    <t>2 (6p)</t>
  </si>
  <si>
    <t>3 (10p)</t>
  </si>
  <si>
    <t>4 (4p)</t>
  </si>
  <si>
    <t>opsti zahtevi (5p)</t>
  </si>
  <si>
    <t>5 (14p)</t>
  </si>
  <si>
    <t>Ostalo (4p)</t>
  </si>
  <si>
    <t>Grupa Vezbi</t>
  </si>
  <si>
    <t>lekser (2p)</t>
  </si>
  <si>
    <t>gramatika (4p)</t>
  </si>
  <si>
    <t>definicija (4p)</t>
  </si>
  <si>
    <t>dodela (2p)</t>
  </si>
  <si>
    <t>Interaktivni parser (35p)</t>
  </si>
  <si>
    <t>gramatika  (2p)</t>
  </si>
  <si>
    <t>print s (2p)</t>
  </si>
  <si>
    <t>print l (2p)</t>
  </si>
  <si>
    <t>prioritetit (2p)</t>
  </si>
  <si>
    <t>+ (2p)</t>
  </si>
  <si>
    <t>* (2p)</t>
  </si>
  <si>
    <t>gramatika (2p)</t>
  </si>
  <si>
    <t>98/2023</t>
  </si>
  <si>
    <t xml:space="preserve"> append (2p)</t>
  </si>
  <si>
    <t>obrada gresaka (2p)</t>
  </si>
  <si>
    <t>curenje memorije (2p)</t>
  </si>
  <si>
    <t>Makefile (1p)</t>
  </si>
  <si>
    <t>niz naredbi (1p)</t>
  </si>
  <si>
    <t>deklaracija (1p)</t>
  </si>
  <si>
    <t>dodela (1p)</t>
  </si>
  <si>
    <t>ispis izraza (1p)</t>
  </si>
  <si>
    <t>ispis niske(1p)</t>
  </si>
  <si>
    <t xml:space="preserve"> append (1p)</t>
  </si>
  <si>
    <t>sabiranje (1p)</t>
  </si>
  <si>
    <t>mnozenje (1p)</t>
  </si>
  <si>
    <t>lista (1p)</t>
  </si>
  <si>
    <t>promenljiva (1p)</t>
  </si>
  <si>
    <t>akcije (4p)</t>
  </si>
  <si>
    <t>Greske (1p)</t>
  </si>
  <si>
    <t>Curenje mem (2p)</t>
  </si>
  <si>
    <t>37/2023</t>
  </si>
  <si>
    <t>Sintaksno stablo (20p)</t>
  </si>
  <si>
    <t>122/2023</t>
  </si>
  <si>
    <t>1 (14p)</t>
  </si>
  <si>
    <t>2 (8p)</t>
  </si>
  <si>
    <t>401/2021</t>
  </si>
  <si>
    <t>3 (4p)</t>
  </si>
  <si>
    <t>4 (5p)</t>
  </si>
  <si>
    <t>Opste (4p)</t>
  </si>
  <si>
    <t>5 (16p)</t>
  </si>
  <si>
    <t>110/2019</t>
  </si>
  <si>
    <t>lexer (2p)</t>
  </si>
  <si>
    <t>gramatika (6p)</t>
  </si>
  <si>
    <t>struktura (2p)</t>
  </si>
  <si>
    <t>def (1p)</t>
  </si>
  <si>
    <t>niz parova (2p)</t>
  </si>
  <si>
    <t xml:space="preserve"> ispis mape (2p)</t>
  </si>
  <si>
    <t>ispis vrednosti (2p)</t>
  </si>
  <si>
    <t>prioriteti (1p)</t>
  </si>
  <si>
    <t xml:space="preserve"> + (1p)</t>
  </si>
  <si>
    <t>contains (1p)</t>
  </si>
  <si>
    <t>keys (1p)</t>
  </si>
  <si>
    <t>values (1p)</t>
  </si>
  <si>
    <t>Obrada gresaka (1p)</t>
  </si>
  <si>
    <t>Curenje memorije (2p)</t>
  </si>
  <si>
    <t>150/2023</t>
  </si>
  <si>
    <t>definicija (1p)</t>
  </si>
  <si>
    <t>dodela(1p)</t>
  </si>
  <si>
    <t>ispis mape (1p)</t>
  </si>
  <si>
    <t xml:space="preserve">ispis vrednosti (1p) </t>
  </si>
  <si>
    <t>69/2023</t>
  </si>
  <si>
    <t>values(1p)</t>
  </si>
  <si>
    <t>niz parova (1p)</t>
  </si>
  <si>
    <t>77/2023</t>
  </si>
  <si>
    <t>81/2023</t>
  </si>
  <si>
    <t>214/2023</t>
  </si>
  <si>
    <t>109/2022</t>
  </si>
  <si>
    <t>345/2021</t>
  </si>
  <si>
    <t>109/2023</t>
  </si>
  <si>
    <t>65/2023</t>
  </si>
  <si>
    <t>62/2018</t>
  </si>
  <si>
    <t>42/2023</t>
  </si>
  <si>
    <t>41/2023</t>
  </si>
  <si>
    <t>301/2020</t>
  </si>
  <si>
    <t>273/2022</t>
  </si>
  <si>
    <t>157/2022</t>
  </si>
  <si>
    <t>49/2022</t>
  </si>
  <si>
    <t>174/2021</t>
  </si>
  <si>
    <t>190/2022</t>
  </si>
  <si>
    <t>50/2023</t>
  </si>
  <si>
    <t>34/2023</t>
  </si>
  <si>
    <t>133/2023</t>
  </si>
  <si>
    <t>86/2015</t>
  </si>
  <si>
    <t>402/2021</t>
  </si>
  <si>
    <t>221/2021</t>
  </si>
  <si>
    <t>62/2021</t>
  </si>
  <si>
    <t>245/2022</t>
  </si>
  <si>
    <t>174/2022</t>
  </si>
  <si>
    <t>190/2023</t>
  </si>
  <si>
    <t>142/2023</t>
  </si>
  <si>
    <t>214/2021</t>
  </si>
  <si>
    <t>46/2023</t>
  </si>
  <si>
    <t>53/2023</t>
  </si>
  <si>
    <t>106/2023</t>
  </si>
  <si>
    <t>229/2022</t>
  </si>
  <si>
    <t>138/2022</t>
  </si>
  <si>
    <t>159/2022</t>
  </si>
  <si>
    <t>37/2022</t>
  </si>
  <si>
    <t>102/2023</t>
  </si>
  <si>
    <t>402/2019</t>
  </si>
  <si>
    <t>251/2019</t>
  </si>
  <si>
    <t>39/2020</t>
  </si>
  <si>
    <t>109/2020</t>
  </si>
  <si>
    <t>247/2023</t>
  </si>
  <si>
    <t>171/2023</t>
  </si>
  <si>
    <t>46/2020</t>
  </si>
  <si>
    <t>363/2022</t>
  </si>
  <si>
    <t>103/2023</t>
  </si>
  <si>
    <t>302/2023</t>
  </si>
  <si>
    <t>258/2021</t>
  </si>
  <si>
    <t>439/2019</t>
  </si>
  <si>
    <t>71/2023</t>
  </si>
  <si>
    <t>161/2023</t>
  </si>
  <si>
    <t>135/2021</t>
  </si>
  <si>
    <t>131/2023</t>
  </si>
  <si>
    <t>255/2021</t>
  </si>
  <si>
    <t>35/2023</t>
  </si>
  <si>
    <t>239/2023</t>
  </si>
  <si>
    <t>129/2023</t>
  </si>
  <si>
    <t>277/2022</t>
  </si>
  <si>
    <t>123/2022</t>
  </si>
  <si>
    <t>243/2022</t>
  </si>
  <si>
    <t>57/2023</t>
  </si>
  <si>
    <t>55/2023</t>
  </si>
  <si>
    <t>62/2019</t>
  </si>
  <si>
    <t>83/2022</t>
  </si>
  <si>
    <t>58/2020</t>
  </si>
  <si>
    <t>48/2023</t>
  </si>
  <si>
    <t>41/2020</t>
  </si>
  <si>
    <t>200/2021</t>
  </si>
  <si>
    <t>240/2022</t>
  </si>
  <si>
    <t>100/2022</t>
  </si>
  <si>
    <t>169/2023</t>
  </si>
  <si>
    <t>289/2021</t>
  </si>
  <si>
    <t>24/2023</t>
  </si>
  <si>
    <t>168/2023</t>
  </si>
  <si>
    <t>22/2023</t>
  </si>
  <si>
    <t>124/2023</t>
  </si>
  <si>
    <t>109/2021</t>
  </si>
  <si>
    <t>80/2022</t>
  </si>
  <si>
    <t>124/2022</t>
  </si>
  <si>
    <t>153/2023</t>
  </si>
  <si>
    <t>164/2023</t>
  </si>
  <si>
    <t>36/2023</t>
  </si>
  <si>
    <t>70/2023</t>
  </si>
  <si>
    <t>120/2021</t>
  </si>
  <si>
    <t>54/2023</t>
  </si>
  <si>
    <t>102/2022</t>
  </si>
  <si>
    <t>100/2023</t>
  </si>
  <si>
    <t>206/2023</t>
  </si>
  <si>
    <t>292/2021</t>
  </si>
  <si>
    <t>178/2018</t>
  </si>
  <si>
    <t>212/2022</t>
  </si>
  <si>
    <t>134/2023</t>
  </si>
  <si>
    <t>135/2023</t>
  </si>
  <si>
    <t>84/2023</t>
  </si>
  <si>
    <t>95/2023</t>
  </si>
  <si>
    <t>159/2024</t>
  </si>
  <si>
    <t>203/2021</t>
  </si>
  <si>
    <t>36/2021</t>
  </si>
  <si>
    <t>196/2023</t>
  </si>
  <si>
    <t>328/2021</t>
  </si>
  <si>
    <t>131/2022</t>
  </si>
  <si>
    <t>56/2023</t>
  </si>
  <si>
    <t>151/2018</t>
  </si>
  <si>
    <t>40/2022</t>
  </si>
  <si>
    <t>279/2019</t>
  </si>
  <si>
    <t>303/2023</t>
  </si>
  <si>
    <t>308/2023</t>
  </si>
  <si>
    <t>51/2020</t>
  </si>
  <si>
    <t>67/2023</t>
  </si>
  <si>
    <t>360/2020</t>
  </si>
  <si>
    <t>63/2023</t>
  </si>
  <si>
    <t>40/2021</t>
  </si>
  <si>
    <t>51/2023</t>
  </si>
  <si>
    <t>283/2021</t>
  </si>
  <si>
    <t>76/2022</t>
  </si>
  <si>
    <t>219/2022</t>
  </si>
  <si>
    <t>80/2023</t>
  </si>
  <si>
    <t>11/2023</t>
  </si>
  <si>
    <t>244/2020</t>
  </si>
  <si>
    <t>287/2022</t>
  </si>
  <si>
    <t>43/2023</t>
  </si>
  <si>
    <t>168/2019</t>
  </si>
  <si>
    <t>248/2023</t>
  </si>
  <si>
    <t>96/2023</t>
  </si>
  <si>
    <t>72/2023</t>
  </si>
  <si>
    <t>92/2022</t>
  </si>
  <si>
    <t>275/2023</t>
  </si>
  <si>
    <t>171/2021</t>
  </si>
  <si>
    <t>128/2023</t>
  </si>
  <si>
    <t>119/2023</t>
  </si>
  <si>
    <t>171/2022</t>
  </si>
  <si>
    <t>60/2018</t>
  </si>
  <si>
    <t>87/2023</t>
  </si>
  <si>
    <t>172/2020</t>
  </si>
  <si>
    <t>311/2021</t>
  </si>
  <si>
    <t>372/2020</t>
  </si>
  <si>
    <t>192/2023</t>
  </si>
  <si>
    <t>223/2023</t>
  </si>
  <si>
    <t>127/2022</t>
  </si>
  <si>
    <t>231/2021</t>
  </si>
  <si>
    <t>103/2020</t>
  </si>
  <si>
    <t>75/2023</t>
  </si>
  <si>
    <t>88/2023</t>
  </si>
  <si>
    <t>280/2020</t>
  </si>
  <si>
    <t>183/2019</t>
  </si>
  <si>
    <t>156/2020</t>
  </si>
  <si>
    <t>195/2020</t>
  </si>
  <si>
    <t>148/2019</t>
  </si>
  <si>
    <t>Interaktivni parser (34.5p)</t>
  </si>
  <si>
    <t>Sintaksna analiza na nize (17p)</t>
  </si>
  <si>
    <t>Opste (3.5p)</t>
  </si>
  <si>
    <t>1 (13p)</t>
  </si>
  <si>
    <t>3 (5.5p)</t>
  </si>
  <si>
    <t>5 (3p)</t>
  </si>
  <si>
    <t>Gramatika (10p)</t>
  </si>
  <si>
    <t>Parser (7p)</t>
  </si>
  <si>
    <t>Lekser (2p)</t>
  </si>
  <si>
    <t>Gramatika (5p)</t>
  </si>
  <si>
    <t>struktura (3p)</t>
  </si>
  <si>
    <t>def (2p)</t>
  </si>
  <si>
    <t>print (1p)</t>
  </si>
  <si>
    <t>Gramatika (3p)</t>
  </si>
  <si>
    <t>Prioriteti (2p)</t>
  </si>
  <si>
    <t>+ (0.5p)</t>
  </si>
  <si>
    <t>- (0.5p)</t>
  </si>
  <si>
    <t>uminus (0.5p)</t>
  </si>
  <si>
    <t>* skalar (0.5p)</t>
  </si>
  <si>
    <t>. (0.5p)</t>
  </si>
  <si>
    <t>redef (0.5p)</t>
  </si>
  <si>
    <t>Prioriteti (1p)</t>
  </si>
  <si>
    <t>* Hamilton (0.5p)</t>
  </si>
  <si>
    <t>' (0.5p)</t>
  </si>
  <si>
    <t>~ (0.5p)</t>
  </si>
  <si>
    <t>| | (0.5p)</t>
  </si>
  <si>
    <t>[ ] (0.5p)</t>
  </si>
  <si>
    <t>Gramatika (2p)</t>
  </si>
  <si>
    <t>== (0.5p)</t>
  </si>
  <si>
    <t xml:space="preserve"> != (0.5p)</t>
  </si>
  <si>
    <t>Skupovi izbora (5p)</t>
  </si>
  <si>
    <t>Makefile (0.5p)</t>
  </si>
  <si>
    <t>Sintaksno stablo (18p)</t>
  </si>
  <si>
    <t>1 (11p)</t>
  </si>
  <si>
    <t>2 (4p)</t>
  </si>
  <si>
    <t>3 (14p)</t>
  </si>
  <si>
    <t>4 (6p)</t>
  </si>
  <si>
    <t>opsti zahtevi (2p)</t>
  </si>
  <si>
    <t>5 (15p)</t>
  </si>
  <si>
    <t>definicija (3p)</t>
  </si>
  <si>
    <t>print (2p)</t>
  </si>
  <si>
    <t>gramatika (3p)</t>
  </si>
  <si>
    <t>+ (3p)</t>
  </si>
  <si>
    <t>- (3p)</t>
  </si>
  <si>
    <t>T (3p)</t>
  </si>
  <si>
    <t>addColumn (2p)</t>
  </si>
  <si>
    <t xml:space="preserve"> addRow (2p)</t>
  </si>
  <si>
    <t>greske (1p)</t>
  </si>
  <si>
    <t>curenje memorije (1p)</t>
  </si>
  <si>
    <t>ispis (1p)</t>
  </si>
  <si>
    <t>matrica (1p)</t>
  </si>
  <si>
    <t xml:space="preserve"> sabiranje (1p)</t>
  </si>
  <si>
    <t>oduzimanje (1p)</t>
  </si>
  <si>
    <t>transponovanje (1p)</t>
  </si>
  <si>
    <t>add row (1p)</t>
  </si>
  <si>
    <t>add column (1p)</t>
  </si>
  <si>
    <t>akcije (5p)</t>
  </si>
  <si>
    <t>1 (18p)</t>
  </si>
  <si>
    <t>2 (12p)</t>
  </si>
  <si>
    <t>3 (11p)</t>
  </si>
  <si>
    <t>5 (5p)</t>
  </si>
  <si>
    <t>Gramatika (4p)</t>
  </si>
  <si>
    <t>Struktura (3p)</t>
  </si>
  <si>
    <t>Konstante (1p)</t>
  </si>
  <si>
    <t>id (1p)</t>
  </si>
  <si>
    <t>Nizanje naredbi (1p)</t>
  </si>
  <si>
    <t>Definicija (2p)</t>
  </si>
  <si>
    <t>Dodela (2p)</t>
  </si>
  <si>
    <t>Stampanje (1p)</t>
  </si>
  <si>
    <t>Lista argumenta (1p)</t>
  </si>
  <si>
    <t>Izrazi (1p)</t>
  </si>
  <si>
    <t>Binarni (1p)</t>
  </si>
  <si>
    <t>+ (1p)</t>
  </si>
  <si>
    <t>- (1p)</t>
  </si>
  <si>
    <t>* (1p)</t>
  </si>
  <si>
    <t>zagrade (1p)</t>
  </si>
  <si>
    <t>Uslovi (1p)</t>
  </si>
  <si>
    <t>Neupareni if (2p)</t>
  </si>
  <si>
    <t>Upareni if (2p)</t>
  </si>
  <si>
    <t xml:space="preserve"> &lt; (1p)</t>
  </si>
  <si>
    <t>&gt; (1p)</t>
  </si>
  <si>
    <t>Petlja (3p)</t>
  </si>
  <si>
    <t>Интерактивни парсер (40п)</t>
  </si>
  <si>
    <t>Rekurzivni spust (15p)</t>
  </si>
  <si>
    <t>Укупно (55p)</t>
  </si>
  <si>
    <t>1 (16p)</t>
  </si>
  <si>
    <t>2 i 3 (14p)</t>
  </si>
  <si>
    <t>Rekurzivni spust (5p)</t>
  </si>
  <si>
    <t>Gramatika (6p)</t>
  </si>
  <si>
    <t>/\ (1p)</t>
  </si>
  <si>
    <t>\/ (1p)</t>
  </si>
  <si>
    <t>! (1p)</t>
  </si>
  <si>
    <t>=&gt; (1p)</t>
  </si>
  <si>
    <t>&lt;=&gt; (1p)</t>
  </si>
  <si>
    <t>() (1p)</t>
  </si>
  <si>
    <t>Def (2p)</t>
  </si>
  <si>
    <t>Redef (2p)</t>
  </si>
  <si>
    <t>True/False (1p)</t>
  </si>
  <si>
    <t>ID (1p)</t>
  </si>
  <si>
    <t>prikaz (1p)</t>
  </si>
  <si>
    <t>Undef (1p)</t>
  </si>
  <si>
    <t>Интерактивни парсер (35п)</t>
  </si>
  <si>
    <t>Синтаксно стабло (14п)</t>
  </si>
  <si>
    <t>Опште (4п)</t>
  </si>
  <si>
    <t>1 (11п)</t>
  </si>
  <si>
    <t>2 (14п)</t>
  </si>
  <si>
    <t>3 (12п)</t>
  </si>
  <si>
    <t>Индекс</t>
  </si>
  <si>
    <t>Име и презиме</t>
  </si>
  <si>
    <t>Група вежби</t>
  </si>
  <si>
    <t>лексер (3п)</t>
  </si>
  <si>
    <t>граматика (6п)</t>
  </si>
  <si>
    <t>додела (1п)</t>
  </si>
  <si>
    <t>испис (1п)</t>
  </si>
  <si>
    <t>граматика (5п)</t>
  </si>
  <si>
    <t>приоритети (3п)</t>
  </si>
  <si>
    <t>+ (2п)</t>
  </si>
  <si>
    <t>* (2п)</t>
  </si>
  <si>
    <t>~ (2п)</t>
  </si>
  <si>
    <t>унос (1п)</t>
  </si>
  <si>
    <t>print_ALL (1п)</t>
  </si>
  <si>
    <t>== (1п)</t>
  </si>
  <si>
    <t>!= (1п)</t>
  </si>
  <si>
    <t>низ наредби (1п)</t>
  </si>
  <si>
    <t>дефиниција (1п)</t>
  </si>
  <si>
    <t>променљива (1п)</t>
  </si>
  <si>
    <t>константа (1п)</t>
  </si>
  <si>
    <t>+ (1п)</t>
  </si>
  <si>
    <t>* (1п)</t>
  </si>
  <si>
    <t>~ (1п)</t>
  </si>
  <si>
    <t>акције (1п)</t>
  </si>
  <si>
    <t>обрада грешака (1п)</t>
  </si>
  <si>
    <t>цурење меморије (2п)</t>
  </si>
  <si>
    <t>163/2017</t>
  </si>
  <si>
    <t>122/2022</t>
  </si>
  <si>
    <t>Пернек, Ана</t>
  </si>
  <si>
    <t>PT</t>
  </si>
  <si>
    <t>JM</t>
  </si>
  <si>
    <t>Sintaksna analiza navise (38p)</t>
  </si>
  <si>
    <t>Sintaksno stablo (17p)</t>
  </si>
  <si>
    <t>1 (17p)</t>
  </si>
  <si>
    <t>2 (13p)</t>
  </si>
  <si>
    <t>3 (8p)</t>
  </si>
  <si>
    <t>opste (3p)</t>
  </si>
  <si>
    <t>izraz (7p)</t>
  </si>
  <si>
    <t>naredbe(5p)</t>
  </si>
  <si>
    <t>Niz naredbi (2p)</t>
  </si>
  <si>
    <t>struktura (4p)</t>
  </si>
  <si>
    <t>def (3p)</t>
  </si>
  <si>
    <t>stampaj (2p)</t>
  </si>
  <si>
    <t>prioriteti (3p)</t>
  </si>
  <si>
    <t>plus(1p)</t>
  </si>
  <si>
    <t>puta(1p)</t>
  </si>
  <si>
    <t>uminus (1p)</t>
  </si>
  <si>
    <t>== (1p)</t>
  </si>
  <si>
    <t>podskup (1p)</t>
  </si>
  <si>
    <t>nadskup (1p)</t>
  </si>
  <si>
    <t>makefile(1p)</t>
  </si>
  <si>
    <t>Konstanta (1p)</t>
  </si>
  <si>
    <t>plus (1p)</t>
  </si>
  <si>
    <t>puta (1p)</t>
  </si>
  <si>
    <t>Dodela (1p)</t>
  </si>
  <si>
    <t>Podskup (1p)</t>
  </si>
  <si>
    <t>Nadskup (1p)</t>
  </si>
  <si>
    <t>Stampaj (1p)</t>
  </si>
  <si>
    <t>Ako je (1p)</t>
  </si>
  <si>
    <t>65/2021</t>
  </si>
  <si>
    <t>107/2021</t>
  </si>
  <si>
    <t>133/2019</t>
  </si>
  <si>
    <t>75/2021</t>
  </si>
  <si>
    <t>299/2021</t>
  </si>
  <si>
    <t>176/2019</t>
  </si>
  <si>
    <t>150/2020</t>
  </si>
  <si>
    <t>Interaktivni parser (38p)</t>
  </si>
  <si>
    <t>2 (10p)</t>
  </si>
  <si>
    <t>3 (7p)</t>
  </si>
  <si>
    <t>Opste (3p)</t>
  </si>
  <si>
    <t>Naredbe (5p)</t>
  </si>
  <si>
    <t>Operacije (9p)</t>
  </si>
  <si>
    <t>Ostalo (2p)</t>
  </si>
  <si>
    <t>Struktura (2p)</t>
  </si>
  <si>
    <t>print (0.5p)</t>
  </si>
  <si>
    <t>univ (0.5p)</t>
  </si>
  <si>
    <t>unija (0.5p)</t>
  </si>
  <si>
    <t>presek (0.5p)</t>
  </si>
  <si>
    <t>razlika (0.5p)</t>
  </si>
  <si>
    <t>cpl (0.5p)</t>
  </si>
  <si>
    <t>in (1p)</t>
  </si>
  <si>
    <t>sub (1p)</t>
  </si>
  <si>
    <t>size (1p)</t>
  </si>
  <si>
    <t>!= (1p)</t>
  </si>
  <si>
    <t>Broj (0.5p)</t>
  </si>
  <si>
    <t>String (0.5p)</t>
  </si>
  <si>
    <t>nizanje naredbi (1p)</t>
  </si>
  <si>
    <t>univ (1p)</t>
  </si>
  <si>
    <t>unija (1p)</t>
  </si>
  <si>
    <t>presek (1p)</t>
  </si>
  <si>
    <t>razlika (1p)</t>
  </si>
  <si>
    <t>cpl (1p)</t>
  </si>
  <si>
    <t xml:space="preserve"> '!= (1p)</t>
  </si>
  <si>
    <t>349/2021</t>
  </si>
  <si>
    <t>305/2023</t>
  </si>
  <si>
    <t>177/2020</t>
  </si>
  <si>
    <t>277/2020</t>
  </si>
  <si>
    <t>121/2018</t>
  </si>
  <si>
    <t>254/2018</t>
  </si>
  <si>
    <t>26/2021</t>
  </si>
  <si>
    <t>131/2021</t>
  </si>
  <si>
    <t>227/2017</t>
  </si>
  <si>
    <t>95/2019</t>
  </si>
  <si>
    <t>195/2021</t>
  </si>
  <si>
    <t>147/2021</t>
  </si>
  <si>
    <t>60/2021</t>
  </si>
  <si>
    <t>Бр.</t>
  </si>
  <si>
    <t>Презиме и име</t>
  </si>
  <si>
    <t>Студијски програм</t>
  </si>
  <si>
    <t>Предавања</t>
  </si>
  <si>
    <t>Вежбе</t>
  </si>
  <si>
    <t>Бр. уписа курса</t>
  </si>
  <si>
    <t>Ајдуковић, Лука</t>
  </si>
  <si>
    <t>15.И1</t>
  </si>
  <si>
    <t>Информатика</t>
  </si>
  <si>
    <t>3и1</t>
  </si>
  <si>
    <t>3и1б</t>
  </si>
  <si>
    <t>Алановић, Дане</t>
  </si>
  <si>
    <t>3и2</t>
  </si>
  <si>
    <t>3и2а</t>
  </si>
  <si>
    <t>Анђелковић, Борис</t>
  </si>
  <si>
    <t>3и2б</t>
  </si>
  <si>
    <t>Арамбашић, Тодор</t>
  </si>
  <si>
    <t>3и1а</t>
  </si>
  <si>
    <t>Арсеновић, Виктор</t>
  </si>
  <si>
    <t>Аћимовић, Љубомир</t>
  </si>
  <si>
    <t>Бановић, Љубомир</t>
  </si>
  <si>
    <t>Бекчић, Драган</t>
  </si>
  <si>
    <t>Бељић, Лазар</t>
  </si>
  <si>
    <t>Бикић, Андрија</t>
  </si>
  <si>
    <t>24.И1</t>
  </si>
  <si>
    <t>Божиновић, Дуња</t>
  </si>
  <si>
    <t>Будимир, Никола</t>
  </si>
  <si>
    <t>Васиљевић, Василије</t>
  </si>
  <si>
    <t>Величковић, Јелена</t>
  </si>
  <si>
    <t>Владисављевић, Никола</t>
  </si>
  <si>
    <t>Влаховић, Иван</t>
  </si>
  <si>
    <t>Вујко, Димитрије</t>
  </si>
  <si>
    <t>Вуковић, Јана</t>
  </si>
  <si>
    <t>Вуковић, Лола</t>
  </si>
  <si>
    <t>Вучељић, Марко</t>
  </si>
  <si>
    <t>Гагић, Јован</t>
  </si>
  <si>
    <t>Гајић, Реља</t>
  </si>
  <si>
    <t>Гајић, Стефан</t>
  </si>
  <si>
    <t>Глигић, Марко</t>
  </si>
  <si>
    <t>Глигорић, Мила</t>
  </si>
  <si>
    <t>Грбовић, Теодора</t>
  </si>
  <si>
    <t>Гудурић, Урош</t>
  </si>
  <si>
    <t>Давидовић, Лука</t>
  </si>
  <si>
    <t>Дамњановић, Татјана</t>
  </si>
  <si>
    <t>Дељанин, Петар</t>
  </si>
  <si>
    <t>Дивјак, Анастасија</t>
  </si>
  <si>
    <t>Димитријевић, Младен</t>
  </si>
  <si>
    <t>Димитријевић, Никола</t>
  </si>
  <si>
    <t>Добросављевић, Исидора</t>
  </si>
  <si>
    <t>Докмановић, Нина</t>
  </si>
  <si>
    <t>Достанић, Урош</t>
  </si>
  <si>
    <t>Драмићанин, Филип</t>
  </si>
  <si>
    <t>Ђорђевић, Александар</t>
  </si>
  <si>
    <t>Ђорђевић, Чедомир</t>
  </si>
  <si>
    <t>Ђурић, Наталија</t>
  </si>
  <si>
    <t>Ђуровић, Слађана</t>
  </si>
  <si>
    <t>Еделински, Иван</t>
  </si>
  <si>
    <t>Здјелар, Катарина</t>
  </si>
  <si>
    <t>Здравковић, Милица</t>
  </si>
  <si>
    <t>Зорић, Александар</t>
  </si>
  <si>
    <t>Иваниан, Сергеи</t>
  </si>
  <si>
    <t>Ивановић, Нада</t>
  </si>
  <si>
    <t>Ивановић, Никола</t>
  </si>
  <si>
    <t>Илијев, Невена</t>
  </si>
  <si>
    <t>Илић, Никола</t>
  </si>
  <si>
    <t>Јакшић, Вељко</t>
  </si>
  <si>
    <t>Јанковић, Урош</t>
  </si>
  <si>
    <t>Јевремовић, Исидора</t>
  </si>
  <si>
    <t>Јевтић, Маша</t>
  </si>
  <si>
    <t>Јевтовић, Филип</t>
  </si>
  <si>
    <t>Јовановић, Ана</t>
  </si>
  <si>
    <t>Јовановић, Ђорђе</t>
  </si>
  <si>
    <t>Јовановић, Лазар</t>
  </si>
  <si>
    <t>Јовановић, Матија</t>
  </si>
  <si>
    <t>Јовановић, Урош</t>
  </si>
  <si>
    <t>Јокић, Невена</t>
  </si>
  <si>
    <t>Јосиповић, Вељко</t>
  </si>
  <si>
    <t>Каракаш, Линда Анђела</t>
  </si>
  <si>
    <t>Катанић, Бранко</t>
  </si>
  <si>
    <t>Ковачић, Анђела</t>
  </si>
  <si>
    <t>Козић, Славен Арсеније</t>
  </si>
  <si>
    <t>Костић, Нађа</t>
  </si>
  <si>
    <t>Костић, Филип</t>
  </si>
  <si>
    <t>Крсмановић, Марко</t>
  </si>
  <si>
    <t>Лазић, Никола</t>
  </si>
  <si>
    <t>Лапчевић, Лазар</t>
  </si>
  <si>
    <t>Мажинг, Урош</t>
  </si>
  <si>
    <t>Мандић, Анастасија</t>
  </si>
  <si>
    <t>Манчић, Филип</t>
  </si>
  <si>
    <t>Маринковић, Огњен</t>
  </si>
  <si>
    <t>Марић, Душан</t>
  </si>
  <si>
    <t>Марковић, Алекса</t>
  </si>
  <si>
    <t>Марковић, Бранка</t>
  </si>
  <si>
    <t>Марковић, Мина</t>
  </si>
  <si>
    <t>Марковић, Михаило</t>
  </si>
  <si>
    <t>Марчетић, Катарина</t>
  </si>
  <si>
    <t>Матић, Тадија</t>
  </si>
  <si>
    <t>Мијаиловић, Лука</t>
  </si>
  <si>
    <t>Мијаиловић, Сава</t>
  </si>
  <si>
    <t>Милекић, Сретен</t>
  </si>
  <si>
    <t>Миленковић, Ивана</t>
  </si>
  <si>
    <t>Миловановић, Андријана</t>
  </si>
  <si>
    <t>Миловановић, Богдан</t>
  </si>
  <si>
    <t>Миловановић, Матија</t>
  </si>
  <si>
    <t>Миловановић, Петар</t>
  </si>
  <si>
    <t>Милошевић, Ана</t>
  </si>
  <si>
    <t>Минић, Јелена</t>
  </si>
  <si>
    <t>Минић, Милан</t>
  </si>
  <si>
    <t>Митровић, Александар</t>
  </si>
  <si>
    <t>Митровић, Лука</t>
  </si>
  <si>
    <t>Митровић, Никола</t>
  </si>
  <si>
    <t>Мићевић, Митар</t>
  </si>
  <si>
    <t>Михајлов, Андреј</t>
  </si>
  <si>
    <t>Молнар, Линда</t>
  </si>
  <si>
    <t>Молчанов, Николај</t>
  </si>
  <si>
    <t>Ненић, Јана</t>
  </si>
  <si>
    <t>Никодијевић, Милутин</t>
  </si>
  <si>
    <t>Николић, Жељко</t>
  </si>
  <si>
    <t>Николић, Ивана</t>
  </si>
  <si>
    <t>Николић, Никола</t>
  </si>
  <si>
    <t>Николић, Петар</t>
  </si>
  <si>
    <t>Огрењац, Марко</t>
  </si>
  <si>
    <t>Опачић, Никола</t>
  </si>
  <si>
    <t>Павловић, Душан</t>
  </si>
  <si>
    <t>Пантелић, Андреа</t>
  </si>
  <si>
    <t>Пејчић, Богдан</t>
  </si>
  <si>
    <t>Петковић, Урош</t>
  </si>
  <si>
    <t>Петраш, Габриел</t>
  </si>
  <si>
    <t>Петровић, Андреј</t>
  </si>
  <si>
    <t>Петровић, Софија</t>
  </si>
  <si>
    <t>Петровић, Тамара</t>
  </si>
  <si>
    <t>Петронијевић, Димитрије</t>
  </si>
  <si>
    <t>Пешић, Петар</t>
  </si>
  <si>
    <t>Познанић, Богдан</t>
  </si>
  <si>
    <t>Поповић, Давид</t>
  </si>
  <si>
    <t>Протић, Мина</t>
  </si>
  <si>
    <t>Пушељић, Алекса</t>
  </si>
  <si>
    <t>Радивојевић, Јана</t>
  </si>
  <si>
    <t>Радмановац, Ана</t>
  </si>
  <si>
    <t>Радовановић, Анђела</t>
  </si>
  <si>
    <t>Радовановић, Милош</t>
  </si>
  <si>
    <t>Радовић, Андрија</t>
  </si>
  <si>
    <t>Радовић, Катарина</t>
  </si>
  <si>
    <t>Радојковић, Ана</t>
  </si>
  <si>
    <t>Рајковић, Анђела</t>
  </si>
  <si>
    <t>Рамадани, Тарик</t>
  </si>
  <si>
    <t>Ранковић, Јован</t>
  </si>
  <si>
    <t>Ратковић, Теодора</t>
  </si>
  <si>
    <t>Ристановић, Ђорђе</t>
  </si>
  <si>
    <t>Соковић, Андрија</t>
  </si>
  <si>
    <t>Срећковић, Филип</t>
  </si>
  <si>
    <t>Станковић, Андреја</t>
  </si>
  <si>
    <t>Станковић, Анђела</t>
  </si>
  <si>
    <t>Станковић, Барбара</t>
  </si>
  <si>
    <t>Степановић, Страхиња</t>
  </si>
  <si>
    <t>Стефановић, Алекса</t>
  </si>
  <si>
    <t>Стефановић, Александар</t>
  </si>
  <si>
    <t>Стефановић, Јована</t>
  </si>
  <si>
    <t>Стефановић, Огњен</t>
  </si>
  <si>
    <t>Стефановић, Предраг</t>
  </si>
  <si>
    <t>Стојадиновић, Немања</t>
  </si>
  <si>
    <t>Стојановић, Дејан</t>
  </si>
  <si>
    <t>Стојановић, Игор</t>
  </si>
  <si>
    <t>Стублинчевић, Александра</t>
  </si>
  <si>
    <t>Сувић, Игор</t>
  </si>
  <si>
    <t>Танев, Игор</t>
  </si>
  <si>
    <t>Тасић, Михајло</t>
  </si>
  <si>
    <t>Ташић, Владимир</t>
  </si>
  <si>
    <t>Терзић, Војин</t>
  </si>
  <si>
    <t>Томић, Лазар</t>
  </si>
  <si>
    <t>Тонић, Лука</t>
  </si>
  <si>
    <t>Торбица, Милан</t>
  </si>
  <si>
    <t>Тртовић, Зарија</t>
  </si>
  <si>
    <t>Туфегџић, Тимотије</t>
  </si>
  <si>
    <t>Ћосић, Стефан</t>
  </si>
  <si>
    <t>Црномарковић, Ана</t>
  </si>
  <si>
    <t>Чабаркапа, Димитрије</t>
  </si>
  <si>
    <t>Чомагић, Анђела</t>
  </si>
  <si>
    <t>Чубриловић, Андреј</t>
  </si>
  <si>
    <t>Џодић, Милош</t>
  </si>
  <si>
    <t>Шапоњић, Ана</t>
  </si>
  <si>
    <t>Шимшић, Дивна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</si>
</sst>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 d"/>
    <numFmt numFmtId="165" formatCode="mmmd"/>
  </numFmts>
  <fonts count="12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1.0"/>
      <color rgb="FF000000"/>
      <name val="Arial"/>
      <scheme val="minor"/>
    </font>
    <font>
      <color theme="1"/>
      <name val="Arial"/>
    </font>
    <font>
      <sz val="11.0"/>
      <color theme="1"/>
      <name val="Arial"/>
      <scheme val="minor"/>
    </font>
    <font/>
    <font>
      <sz val="9.0"/>
      <color theme="1"/>
      <name val="Arial"/>
      <scheme val="minor"/>
    </font>
    <font>
      <sz val="8.0"/>
      <color theme="1"/>
      <name val="&quot;Liberation Sans&quot;"/>
    </font>
    <font>
      <sz val="11.0"/>
      <color theme="1"/>
      <name val="Calibri"/>
    </font>
    <font>
      <color rgb="FF000000"/>
      <name val="&quot;Arial&quot;"/>
    </font>
    <font>
      <sz val="8.0"/>
      <color theme="1"/>
      <name val="&quot;Arial&quot;"/>
    </font>
  </fonts>
  <fills count="15">
    <fill>
      <patternFill patternType="none"/>
    </fill>
    <fill>
      <patternFill patternType="lightGray"/>
    </fill>
    <fill>
      <patternFill patternType="solid">
        <fgColor rgb="FFE6B8AF"/>
        <bgColor rgb="FFE6B8AF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</fills>
  <borders count="20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ck">
        <color rgb="FF999999"/>
      </right>
    </border>
    <border>
      <left style="thin">
        <color rgb="FF000000"/>
      </left>
    </border>
    <border>
      <right style="double">
        <color rgb="FFB7B7B7"/>
      </right>
    </border>
    <border>
      <top style="double">
        <color rgb="FFB7B7B7"/>
      </top>
    </border>
    <border>
      <right style="double">
        <color rgb="FFB7B7B7"/>
      </right>
      <top style="double">
        <color rgb="FFB7B7B7"/>
      </top>
    </border>
    <border>
      <right style="thin">
        <color rgb="FF000000"/>
      </right>
      <top style="double">
        <color rgb="FFB7B7B7"/>
      </top>
    </border>
    <border>
      <left style="thin">
        <color rgb="FF000000"/>
      </left>
      <top style="double">
        <color rgb="FFB7B7B7"/>
      </top>
    </border>
    <border>
      <right style="double">
        <color rgb="FFD9D9D9"/>
      </right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2" fontId="1" numFmtId="49" xfId="0" applyAlignment="1" applyFill="1" applyFont="1" applyNumberFormat="1">
      <alignment horizontal="left" readingOrder="0"/>
    </xf>
    <xf borderId="0" fillId="0" fontId="1" numFmtId="0" xfId="0" applyFont="1"/>
    <xf borderId="0" fillId="0" fontId="3" numFmtId="0" xfId="0" applyFont="1"/>
    <xf borderId="0" fillId="3" fontId="1" numFmtId="0" xfId="0" applyAlignment="1" applyFill="1" applyFont="1">
      <alignment readingOrder="0"/>
    </xf>
    <xf borderId="0" fillId="4" fontId="1" numFmtId="0" xfId="0" applyAlignment="1" applyFill="1" applyFont="1">
      <alignment readingOrder="0"/>
    </xf>
    <xf borderId="0" fillId="5" fontId="1" numFmtId="0" xfId="0" applyAlignment="1" applyFill="1" applyFont="1">
      <alignment readingOrder="0"/>
    </xf>
    <xf borderId="0" fillId="0" fontId="1" numFmtId="0" xfId="0" applyAlignment="1" applyFont="1">
      <alignment horizontal="center"/>
    </xf>
    <xf borderId="0" fillId="6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7" fontId="1" numFmtId="0" xfId="0" applyAlignment="1" applyFill="1" applyFont="1">
      <alignment horizontal="center" readingOrder="0"/>
    </xf>
    <xf borderId="0" fillId="5" fontId="1" numFmtId="0" xfId="0" applyAlignment="1" applyFill="1" applyFont="1">
      <alignment horizontal="center" readingOrder="0"/>
    </xf>
    <xf borderId="0" fillId="8" fontId="1" numFmtId="0" xfId="0" applyAlignment="1" applyFill="1" applyFont="1">
      <alignment horizontal="center" readingOrder="0"/>
    </xf>
    <xf borderId="0" fillId="0" fontId="4" numFmtId="0" xfId="0" applyAlignment="1" applyFont="1">
      <alignment horizontal="right" vertical="bottom"/>
    </xf>
    <xf borderId="0" fillId="0" fontId="5" numFmtId="0" xfId="0" applyFont="1"/>
    <xf borderId="0" fillId="0" fontId="4" numFmtId="0" xfId="0" applyAlignment="1" applyFont="1">
      <alignment horizontal="right" readingOrder="0" vertical="bottom"/>
    </xf>
    <xf borderId="0" fillId="9" fontId="1" numFmtId="0" xfId="0" applyAlignment="1" applyFill="1" applyFont="1">
      <alignment readingOrder="0"/>
    </xf>
    <xf borderId="0" fillId="7" fontId="1" numFmtId="0" xfId="0" applyAlignment="1" applyFill="1" applyFont="1">
      <alignment readingOrder="0"/>
    </xf>
    <xf borderId="0" fillId="10" fontId="1" numFmtId="0" xfId="0" applyAlignment="1" applyFill="1" applyFont="1">
      <alignment horizontal="center" readingOrder="0"/>
    </xf>
    <xf borderId="1" fillId="0" fontId="6" numFmtId="0" xfId="0" applyBorder="1" applyFont="1"/>
    <xf borderId="0" fillId="0" fontId="1" numFmtId="0" xfId="0" applyAlignment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/>
    </xf>
    <xf quotePrefix="1" borderId="0" fillId="0" fontId="1" numFmtId="0" xfId="0" applyAlignment="1" applyFont="1">
      <alignment horizontal="center" readingOrder="0"/>
    </xf>
    <xf quotePrefix="1"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3" fillId="0" fontId="6" numFmtId="0" xfId="0" applyBorder="1" applyFont="1"/>
    <xf borderId="0" fillId="4" fontId="1" numFmtId="49" xfId="0" applyAlignment="1" applyFill="1" applyFont="1" applyNumberFormat="1">
      <alignment readingOrder="0"/>
    </xf>
    <xf borderId="4" fillId="0" fontId="6" numFmtId="0" xfId="0" applyBorder="1" applyFont="1"/>
    <xf borderId="2" fillId="0" fontId="1" numFmtId="0" xfId="0" applyAlignment="1" applyBorder="1" applyFont="1">
      <alignment horizontal="center" readingOrder="0" vertical="center"/>
    </xf>
    <xf borderId="5" fillId="0" fontId="1" numFmtId="0" xfId="0" applyAlignment="1" applyBorder="1" applyFont="1">
      <alignment horizontal="center" readingOrder="0" vertical="center"/>
    </xf>
    <xf borderId="6" fillId="0" fontId="1" numFmtId="0" xfId="0" applyAlignment="1" applyBorder="1" applyFont="1">
      <alignment horizontal="center" readingOrder="0"/>
    </xf>
    <xf borderId="6" fillId="0" fontId="6" numFmtId="0" xfId="0" applyBorder="1" applyFont="1"/>
    <xf borderId="7" fillId="0" fontId="6" numFmtId="0" xfId="0" applyBorder="1" applyFont="1"/>
    <xf borderId="8" fillId="0" fontId="1" numFmtId="0" xfId="0" applyAlignment="1" applyBorder="1" applyFont="1">
      <alignment horizontal="center" readingOrder="0"/>
    </xf>
    <xf borderId="8" fillId="0" fontId="1" numFmtId="0" xfId="0" applyAlignment="1" applyBorder="1" applyFont="1">
      <alignment horizontal="center" readingOrder="0" vertical="center"/>
    </xf>
    <xf borderId="6" fillId="0" fontId="1" numFmtId="0" xfId="0" applyAlignment="1" applyBorder="1" applyFont="1">
      <alignment horizontal="center" readingOrder="0" vertical="center"/>
    </xf>
    <xf borderId="0" fillId="4" fontId="1" numFmtId="0" xfId="0" applyFill="1" applyFont="1"/>
    <xf borderId="9" fillId="0" fontId="6" numFmtId="0" xfId="0" applyBorder="1" applyFont="1"/>
    <xf borderId="0" fillId="0" fontId="7" numFmtId="0" xfId="0" applyAlignment="1" applyFont="1">
      <alignment horizontal="center" readingOrder="0"/>
    </xf>
    <xf borderId="10" fillId="0" fontId="6" numFmtId="0" xfId="0" applyBorder="1" applyFont="1"/>
    <xf borderId="0" fillId="7" fontId="3" numFmtId="0" xfId="0" applyFill="1" applyFont="1"/>
    <xf borderId="0" fillId="3" fontId="1" numFmtId="49" xfId="0" applyAlignment="1" applyFill="1" applyFont="1" applyNumberFormat="1">
      <alignment readingOrder="0"/>
    </xf>
    <xf borderId="0" fillId="3" fontId="3" numFmtId="0" xfId="0" applyFill="1" applyFont="1"/>
    <xf borderId="0" fillId="3" fontId="1" numFmtId="0" xfId="0" applyFill="1" applyFont="1"/>
    <xf borderId="0" fillId="5" fontId="1" numFmtId="0" xfId="0" applyFill="1" applyFont="1"/>
    <xf borderId="0" fillId="5" fontId="3" numFmtId="0" xfId="0" applyFill="1" applyFont="1"/>
    <xf borderId="0" fillId="11" fontId="4" numFmtId="0" xfId="0" applyAlignment="1" applyFill="1" applyFont="1">
      <alignment horizontal="right" vertical="bottom"/>
    </xf>
    <xf borderId="0" fillId="0" fontId="1" numFmtId="49" xfId="0" applyAlignment="1" applyFont="1" applyNumberFormat="1">
      <alignment readingOrder="0"/>
    </xf>
    <xf borderId="0" fillId="0" fontId="1" numFmtId="49" xfId="0" applyFont="1" applyNumberFormat="1"/>
    <xf borderId="0" fillId="4" fontId="1" numFmtId="49" xfId="0" applyAlignment="1" applyFill="1" applyFont="1" applyNumberFormat="1">
      <alignment horizontal="left" readingOrder="0"/>
    </xf>
    <xf borderId="11" fillId="0" fontId="1" numFmtId="0" xfId="0" applyBorder="1" applyFont="1"/>
    <xf borderId="12" fillId="0" fontId="1" numFmtId="0" xfId="0" applyBorder="1" applyFont="1"/>
    <xf borderId="0" fillId="0" fontId="8" numFmtId="49" xfId="0" applyAlignment="1" applyFont="1" applyNumberFormat="1">
      <alignment horizontal="left" readingOrder="0"/>
    </xf>
    <xf borderId="0" fillId="0" fontId="8" numFmtId="0" xfId="0" applyAlignment="1" applyFont="1">
      <alignment horizontal="left" readingOrder="0"/>
    </xf>
    <xf borderId="0" fillId="0" fontId="2" numFmtId="49" xfId="0" applyAlignment="1" applyFont="1" applyNumberFormat="1">
      <alignment readingOrder="0" shrinkToFit="0" vertical="bottom" wrapText="0"/>
    </xf>
    <xf borderId="12" fillId="0" fontId="1" numFmtId="0" xfId="0" applyAlignment="1" applyBorder="1" applyFont="1">
      <alignment horizontal="center" readingOrder="0"/>
    </xf>
    <xf borderId="0" fillId="3" fontId="9" numFmtId="49" xfId="0" applyAlignment="1" applyFill="1" applyFont="1" applyNumberFormat="1">
      <alignment readingOrder="0" vertical="bottom"/>
    </xf>
    <xf borderId="0" fillId="0" fontId="4" numFmtId="0" xfId="0" applyAlignment="1" applyFont="1">
      <alignment vertical="bottom"/>
    </xf>
    <xf borderId="0" fillId="3" fontId="2" numFmtId="49" xfId="0" applyAlignment="1" applyFill="1" applyFont="1" applyNumberFormat="1">
      <alignment readingOrder="0" shrinkToFit="0" vertical="bottom" wrapText="0"/>
    </xf>
    <xf borderId="0" fillId="0" fontId="9" numFmtId="49" xfId="0" applyAlignment="1" applyFont="1" applyNumberFormat="1">
      <alignment readingOrder="0" vertical="bottom"/>
    </xf>
    <xf borderId="0" fillId="0" fontId="9" numFmtId="49" xfId="0" applyAlignment="1" applyFont="1" applyNumberFormat="1">
      <alignment vertical="bottom"/>
    </xf>
    <xf borderId="13" fillId="5" fontId="1" numFmtId="0" xfId="0" applyAlignment="1" applyBorder="1" applyFill="1" applyFont="1">
      <alignment readingOrder="0"/>
    </xf>
    <xf borderId="13" fillId="0" fontId="5" numFmtId="0" xfId="0" applyBorder="1" applyFont="1"/>
    <xf borderId="13" fillId="0" fontId="1" numFmtId="0" xfId="0" applyBorder="1" applyFont="1"/>
    <xf borderId="13" fillId="0" fontId="1" numFmtId="0" xfId="0" applyAlignment="1" applyBorder="1" applyFont="1">
      <alignment readingOrder="0"/>
    </xf>
    <xf borderId="14" fillId="3" fontId="1" numFmtId="49" xfId="0" applyAlignment="1" applyBorder="1" applyFill="1" applyFont="1" applyNumberFormat="1">
      <alignment horizontal="left" readingOrder="0"/>
    </xf>
    <xf borderId="14" fillId="0" fontId="1" numFmtId="0" xfId="0" applyBorder="1" applyFont="1"/>
    <xf borderId="15" fillId="5" fontId="3" numFmtId="0" xfId="0" applyBorder="1" applyFill="1" applyFont="1"/>
    <xf borderId="14" fillId="0" fontId="1" numFmtId="0" xfId="0" applyAlignment="1" applyBorder="1" applyFont="1">
      <alignment horizontal="center" readingOrder="0"/>
    </xf>
    <xf borderId="16" fillId="0" fontId="1" numFmtId="0" xfId="0" applyAlignment="1" applyBorder="1" applyFont="1">
      <alignment horizontal="center" readingOrder="0"/>
    </xf>
    <xf borderId="17" fillId="0" fontId="1" numFmtId="0" xfId="0" applyAlignment="1" applyBorder="1" applyFont="1">
      <alignment horizontal="center" readingOrder="0"/>
    </xf>
    <xf borderId="17" fillId="0" fontId="1" numFmtId="0" xfId="0" applyAlignment="1" applyBorder="1" applyFont="1">
      <alignment horizontal="center"/>
    </xf>
    <xf borderId="0" fillId="3" fontId="1" numFmtId="49" xfId="0" applyAlignment="1" applyFill="1" applyFont="1" applyNumberFormat="1">
      <alignment horizontal="left" readingOrder="0"/>
    </xf>
    <xf borderId="13" fillId="5" fontId="3" numFmtId="0" xfId="0" applyBorder="1" applyFill="1" applyFont="1"/>
    <xf borderId="12" fillId="0" fontId="1" numFmtId="0" xfId="0" applyAlignment="1" applyBorder="1" applyFont="1">
      <alignment horizontal="center"/>
    </xf>
    <xf borderId="13" fillId="7" fontId="3" numFmtId="0" xfId="0" applyBorder="1" applyFill="1" applyFont="1"/>
    <xf borderId="18" fillId="0" fontId="1" numFmtId="0" xfId="0" applyBorder="1" applyFont="1"/>
    <xf borderId="7" fillId="0" fontId="1" numFmtId="0" xfId="0" applyAlignment="1" applyBorder="1" applyFont="1">
      <alignment horizontal="center" readingOrder="0"/>
    </xf>
    <xf quotePrefix="1" borderId="6" fillId="0" fontId="1" numFmtId="0" xfId="0" applyAlignment="1" applyBorder="1" applyFont="1">
      <alignment horizontal="center" readingOrder="0"/>
    </xf>
    <xf quotePrefix="1" borderId="7" fillId="0" fontId="1" numFmtId="0" xfId="0" applyAlignment="1" applyBorder="1" applyFont="1">
      <alignment horizontal="center" readingOrder="0"/>
    </xf>
    <xf borderId="0" fillId="7" fontId="1" numFmtId="0" xfId="0" applyFill="1" applyFont="1"/>
    <xf borderId="0" fillId="5" fontId="1" numFmtId="0" xfId="0" applyAlignment="1" applyFill="1" applyFont="1">
      <alignment horizontal="left"/>
    </xf>
    <xf borderId="0" fillId="4" fontId="1" numFmtId="0" xfId="0" applyAlignment="1" applyFill="1" applyFont="1">
      <alignment horizontal="left"/>
    </xf>
    <xf borderId="12" fillId="0" fontId="1" numFmtId="0" xfId="0" applyAlignment="1" applyBorder="1" applyFont="1">
      <alignment readingOrder="0"/>
    </xf>
    <xf borderId="1" fillId="0" fontId="1" numFmtId="0" xfId="0" applyAlignment="1" applyBorder="1" applyFont="1">
      <alignment readingOrder="0"/>
    </xf>
    <xf borderId="0" fillId="0" fontId="5" numFmtId="0" xfId="0" applyAlignment="1" applyFont="1">
      <alignment readingOrder="0"/>
    </xf>
    <xf borderId="2" fillId="0" fontId="1" numFmtId="0" xfId="0" applyAlignment="1" applyBorder="1" applyFont="1">
      <alignment horizontal="center" readingOrder="0" shrinkToFit="0" wrapText="1"/>
    </xf>
    <xf borderId="6" fillId="0" fontId="1" numFmtId="0" xfId="0" applyAlignment="1" applyBorder="1" applyFont="1">
      <alignment horizontal="center" readingOrder="0" shrinkToFit="0" wrapText="1"/>
    </xf>
    <xf borderId="1" fillId="0" fontId="1" numFmtId="0" xfId="0" applyAlignment="1" applyBorder="1" applyFont="1">
      <alignment horizontal="center" readingOrder="0" shrinkToFit="0" wrapText="1"/>
    </xf>
    <xf borderId="7" fillId="0" fontId="1" numFmtId="0" xfId="0" applyAlignment="1" applyBorder="1" applyFont="1">
      <alignment horizontal="center" readingOrder="0" shrinkToFit="0" wrapText="1"/>
    </xf>
    <xf quotePrefix="1" borderId="7" fillId="0" fontId="1" numFmtId="0" xfId="0" applyAlignment="1" applyBorder="1" applyFont="1">
      <alignment horizontal="center" readingOrder="0" shrinkToFit="0" wrapText="1"/>
    </xf>
    <xf borderId="0" fillId="0" fontId="10" numFmtId="0" xfId="0" applyAlignment="1" applyFont="1">
      <alignment horizontal="center" readingOrder="0"/>
    </xf>
    <xf borderId="0" fillId="0" fontId="4" numFmtId="0" xfId="0" applyAlignment="1" applyFont="1">
      <alignment readingOrder="0" vertical="bottom"/>
    </xf>
    <xf borderId="0" fillId="12" fontId="5" numFmtId="0" xfId="0" applyFill="1" applyFont="1"/>
    <xf borderId="0" fillId="10" fontId="5" numFmtId="0" xfId="0" applyFill="1" applyFont="1"/>
    <xf borderId="19" fillId="0" fontId="4" numFmtId="0" xfId="0" applyAlignment="1" applyBorder="1" applyFont="1">
      <alignment readingOrder="0" vertical="bottom"/>
    </xf>
    <xf borderId="19" fillId="13" fontId="5" numFmtId="0" xfId="0" applyBorder="1" applyFill="1" applyFont="1"/>
    <xf borderId="19" fillId="0" fontId="1" numFmtId="0" xfId="0" applyAlignment="1" applyBorder="1" applyFont="1">
      <alignment horizontal="center" readingOrder="0"/>
    </xf>
    <xf borderId="0" fillId="13" fontId="5" numFmtId="0" xfId="0" applyFill="1" applyFont="1"/>
    <xf borderId="0" fillId="14" fontId="4" numFmtId="0" xfId="0" applyAlignment="1" applyFill="1" applyFont="1">
      <alignment readingOrder="0" vertical="bottom"/>
    </xf>
    <xf borderId="0" fillId="13" fontId="1" numFmtId="0" xfId="0" applyAlignment="1" applyFill="1" applyFont="1">
      <alignment readingOrder="0"/>
    </xf>
    <xf borderId="1" fillId="13" fontId="1" numFmtId="0" xfId="0" applyAlignment="1" applyBorder="1" applyFill="1" applyFont="1">
      <alignment readingOrder="0"/>
    </xf>
    <xf borderId="0" fillId="14" fontId="1" numFmtId="0" xfId="0" applyAlignment="1" applyFill="1" applyFont="1">
      <alignment readingOrder="0"/>
    </xf>
    <xf borderId="0" fillId="0" fontId="4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/>
    </xf>
    <xf borderId="0" fillId="0" fontId="1" numFmtId="49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4" numFmtId="0" xfId="0" applyAlignment="1" applyFont="1">
      <alignment readingOrder="0" shrinkToFit="0" vertical="bottom" wrapText="0"/>
    </xf>
    <xf borderId="0" fillId="0" fontId="8" numFmtId="0" xfId="0" applyAlignment="1" applyFont="1">
      <alignment horizontal="right" readingOrder="0"/>
    </xf>
    <xf borderId="0" fillId="0" fontId="11" numFmtId="49" xfId="0" applyAlignment="1" applyFont="1" applyNumberFormat="1">
      <alignment horizontal="left" readingOrder="0"/>
    </xf>
    <xf borderId="0" fillId="0" fontId="11" numFmtId="0" xfId="0" applyAlignment="1" applyFont="1">
      <alignment horizontal="left" readingOrder="0"/>
    </xf>
  </cellXfs>
  <cellStyles count="1">
    <cellStyle xfId="0" name="Normal" builtinId="0"/>
  </cellStyles>
  <dxfs count="4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EA9999"/>
          <bgColor rgb="FFEA9999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ocumenttasks/documenttask3.xml><?xml version="1.0" encoding="utf-8"?>
<Tasks xmlns="http://schemas.microsoft.com/office/tasks/2019/documenttasks"/>
</file>

<file path=xl/documenttasks/documenttask4.xml><?xml version="1.0" encoding="utf-8"?>
<Tasks xmlns="http://schemas.microsoft.com/office/tasks/2019/documenttasks"/>
</file>

<file path=xl/documenttasks/documenttask5.xml><?xml version="1.0" encoding="utf-8"?>
<Tasks xmlns="http://schemas.microsoft.com/office/tasks/2019/documenttasks"/>
</file>

<file path=xl/documenttasks/documenttask6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Милица Карличић" id="{94767dfe-e389-41d1-9239-840fd305de10}" providerId="google-sheets"/>
  <x18tc:person displayName="Stefan Milenković" id="{d2e67912-975a-4ba0-9bca-79affd5e5cfd}" providerId="google-sheets"/>
  <x18tc:person displayName="Vladimir Kuzmanovic" id="{64a4904f-b154-40ee-a2fd-d9d12a5f49ba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F12" dT="2026-02-27T12:02:36.00" personId="{d2e67912-975a-4ba0-9bca-79affd5e5cfd}" id="{cfb678e8-55cd-4995-aa9b-cdbfe2b3f921}" done="0">
    <x18tc:text xml:space="preserve">Вредност из променљивих се плитко копира.</x18tc:text>
  </x18tc:threadedComment>
  <x18tc:threadedComment ref="I33" dT="2026-02-27T12:03:10.00" personId="{94767dfe-e389-41d1-9239-840fd305de10}" id="{95f27bb6-4472-4cfb-b9c0-9fb85370cf8c}" done="0">
    <x18tc:text xml:space="preserve">Nema dereferenciranja</x18tc:text>
  </x18tc:threadedComment>
  <x18tc:threadedComment ref="N11" dT="2026-02-27T11:08:07.00" personId="{d2e67912-975a-4ba0-9bca-79affd5e5cfd}" id="{0c8dbf1f-3600-4c7f-b656-a0d984f33913}" done="0">
    <x18tc:text xml:space="preserve">Множење скаларом треба да понавља вектор више пута.</x18tc:text>
  </x18tc:threadedComment>
  <x18tc:threadedComment ref="R11" dT="2026-02-27T11:17:48.00" personId="{d2e67912-975a-4ba0-9bca-79affd5e5cfd}" id="{ec5d65bf-0f57-404d-ae6a-fb8e86d93b0a}" done="0">
    <x18tc:text xml:space="preserve">Нема ослобађања меморије сачуваних променљивих.</x18tc:text>
  </x18tc:threadedComment>
  <x18tc:threadedComment ref="D12" dT="2026-02-27T11:24:25.00" personId="{d2e67912-975a-4ba0-9bca-79affd5e5cfd}" id="{a1c38af9-57b4-41e5-a1c5-466de2691261}" done="0">
    <x18tc:text xml:space="preserve">Не игноришу се коментари.</x18tc:text>
  </x18tc:threadedComment>
  <x18tc:threadedComment ref="H12" dT="2026-02-27T11:38:01.00" personId="{d2e67912-975a-4ba0-9bca-79affd5e5cfd}" id="{2de6b36c-ec8f-4b51-be25-13686570f7e3}" done="0">
    <x18tc:text xml:space="preserve">Није омогућено штампање произвољног израза.</x18tc:text>
  </x18tc:threadedComment>
  <x18tc:threadedComment ref="R12" dT="2026-02-27T11:46:53.00" personId="{d2e67912-975a-4ba0-9bca-79affd5e5cfd}" id="{58c25ce8-ce6a-45b5-b752-ad86d4f1e861}" done="0">
    <x18tc:text xml:space="preserve">Нема ослобађања меморије код ниски на више места, док се код изградње низа бројева ослобађа погрешно.</x18tc:text>
  </x18tc:threadedComment>
  <x18tc:threadedComment ref="D13" dT="2026-02-27T11:50:59.00" personId="{d2e67912-975a-4ba0-9bca-79affd5e5cfd}" id="{0756da8f-20ec-4454-b8da-ac92ce8a770a}" done="0">
    <x18tc:text xml:space="preserve">Ниске могу да садрже и белине и друге карактере, не само слова.</x18tc:text>
  </x18tc:threadedComment>
  <x18tc:threadedComment ref="J13" dT="2026-02-27T11:56:43.00" personId="{d2e67912-975a-4ba0-9bca-79affd5e5cfd}" id="{9df7a18b-e059-4cbe-83fd-766ff3048626}" done="0">
    <x18tc:text xml:space="preserve">Нема дереференцирања показивача.</x18tc:text>
  </x18tc:threadedComment>
  <x18tc:threadedComment ref="D33" dT="2026-02-27T12:00:05.00" personId="{94767dfe-e389-41d1-9239-840fd305de10}" id="{977b43a8-c5ef-4d98-9506-e5e8f1a4f3d6}" done="0">
    <x18tc:text xml:space="preserve">U lekseru nedostaju jednokarakterski tokeni</x18tc:text>
  </x18tc:threadedComment>
  <x18tc:threadedComment ref="F13" dT="2026-02-27T12:02:10.00" personId="{d2e67912-975a-4ba0-9bca-79affd5e5cfd}" id="{28911fe6-f8fe-42c0-b2d8-9f122dff4db2}" done="0">
    <x18tc:text xml:space="preserve">Вредност из променљивих се плитко копира.</x18tc:text>
  </x18tc:threadedComment>
  <x18tc:threadedComment ref="E14" dT="2026-02-27T12:25:47.00" personId="{d2e67912-975a-4ba0-9bca-79affd5e5cfd}" id="{8bae8b10-a761-4a31-a812-9a53850b8c07}" done="0">
    <x18tc:text xml:space="preserve">Није омогућена додела идентификатора. Грешка код низања бројева јер није дозвоњена листа са једним елементом.</x18tc:text>
  </x18tc:threadedComment>
  <x18tc:threadedComment ref="F14" dT="2026-02-27T12:30:19.00" personId="{d2e67912-975a-4ba0-9bca-79affd5e5cfd}" id="{d06e3275-9290-4f6f-a5ab-406d9bb1c14a}" done="0">
    <x18tc:text xml:space="preserve">Индексирање вектора ниском.</x18tc:text>
  </x18tc:threadedComment>
  <x18tc:threadedComment ref="G14" dT="2026-02-27T12:30:27.00" personId="{d2e67912-975a-4ba0-9bca-79affd5e5cfd}" id="{b585a843-4d59-42f4-b418-449f0266c548}" done="0">
    <x18tc:text xml:space="preserve">Индексирање вектора ниском.</x18tc:text>
  </x18tc:threadedComment>
  <x18tc:threadedComment ref="R13" dT="2026-02-27T12:03:39.00" personId="{d2e67912-975a-4ba0-9bca-79affd5e5cfd}" id="{08bbaa2a-495c-42d9-b6f3-4a44e0b4b3bf}" done="0">
    <x18tc:text xml:space="preserve">Нема ослобађања мапе са променљивама и на више места недостаје позив деструктора.</x18tc:text>
  </x18tc:threadedComment>
  <x18tc:threadedComment ref="T36" dT="2026-02-27T12:05:47.00" personId="{94767dfe-e389-41d1-9239-840fd305de10}" id="{cd28e196-41b7-4a6e-b7e3-df17d471e8c2}" done="0">
    <x18tc:text xml:space="preserve">$$ = naredbe izostavljeno kod pravila niz_naredbi: naredba ;</x18tc:text>
  </x18tc:threadedComment>
  <x18tc:threadedComment ref="U36" dT="2026-02-27T12:06:12.00" personId="{94767dfe-e389-41d1-9239-840fd305de10}" id="{4b5d7288-5b41-4fb5-84d1-6b3ae61bed9c}" done="0">
    <x18tc:text xml:space="preserve">provera da li je m_operand != nullptr i ako da, onda interpret</x18tc:text>
  </x18tc:threadedComment>
  <x18tc:threadedComment ref="AD13" dT="2026-02-27T12:14:35.00" personId="{d2e67912-975a-4ba0-9bca-79affd5e5cfd}" id="{ab560475-3ea3-43fb-a145-dd7e8c51c9eb}" done="0">
    <x18tc:text xml:space="preserve">Нису комплетне акције.</x18tc:text>
  </x18tc:threadedComment>
  <x18tc:threadedComment ref="E39" dT="2026-02-27T12:14:46.00" personId="{94767dfe-e389-41d1-9239-840fd305de10}" id="{983d43c0-ee5e-4f0e-bd58-5943714cc0b4}" done="0">
    <x18tc:text xml:space="preserve">Nisu dobra pravila za opisivanje liste</x18tc:text>
  </x18tc:threadedComment>
  <x18tc:threadedComment ref="H39" dT="2026-02-27T12:18:18.00" personId="{94767dfe-e389-41d1-9239-840fd305de10}" id="{14597b1f-c48a-4521-84aa-bc42eb346446}" done="0">
    <x18tc:text xml:space="preserve">Trebalo bi pokriti ispis vise oblika izraza</x18tc:text>
  </x18tc:threadedComment>
  <x18tc:threadedComment ref="I39" dT="2026-02-27T12:18:43.00" personId="{94767dfe-e389-41d1-9239-840fd305de10}" id="{eb7fbf7b-cd2e-44d4-90fb-9eaf50a92ff2}" done="0">
    <x18tc:text xml:space="preserve">Nema dereferenciranja</x18tc:text>
  </x18tc:threadedComment>
  <x18tc:threadedComment ref="D14" dT="2026-02-27T12:21:51.00" personId="{d2e67912-975a-4ba0-9bca-79affd5e5cfd}" id="{dfa55948-0a58-4139-8263-433d19cce8dc}" done="0">
    <x18tc:text xml:space="preserve">Нема препознавања коментара и  ниски. Специјални карактери нису добро обрађени.</x18tc:text>
  </x18tc:threadedComment>
  <x18tc:threadedComment ref="H14" dT="2026-02-27T12:30:58.00" personId="{d2e67912-975a-4ba0-9bca-79affd5e5cfd}" id="{75ae38e4-a8ac-4db5-8e66-bffe16af10d4}" done="0">
    <x18tc:text xml:space="preserve">Грешка код исписивања листе бројева.</x18tc:text>
  </x18tc:threadedComment>
  <x18tc:threadedComment ref="M14" dT="2026-02-27T12:39:41.00" personId="{d2e67912-975a-4ba0-9bca-79affd5e5cfd}" id="{bccf5725-c41a-4fc2-9fcf-82a579ba8f0f}" done="0">
    <x18tc:text xml:space="preserve">Користи се мапа променљивих погрешно.</x18tc:text>
  </x18tc:threadedComment>
  <x18tc:threadedComment ref="N14" dT="2026-02-27T12:39:47.00" personId="{d2e67912-975a-4ba0-9bca-79affd5e5cfd}" id="{f2e38c50-1148-471d-8e7c-79c61a86f1eb}" done="0">
    <x18tc:text xml:space="preserve">Користи се мапа променљивих погрешно.</x18tc:text>
  </x18tc:threadedComment>
  <x18tc:threadedComment ref="P14" dT="2026-02-27T12:40:41.00" personId="{d2e67912-975a-4ba0-9bca-79affd5e5cfd}" id="{cdb7fdd8-843c-4c19-8b97-0a8871acb592}" done="0">
    <x18tc:text xml:space="preserve">Погрешно индексирање вектора ниском.</x18tc:text>
  </x18tc:threadedComment>
  <x18tc:threadedComment ref="R14" dT="2026-02-27T12:42:38.00" personId="{d2e67912-975a-4ba0-9bca-79affd5e5cfd}" id="{6578df7a-e3fc-4ff8-b3aa-f53be5b83a11}" done="0">
    <x18tc:text xml:space="preserve">Нема ослобађања мапе променљивих и недостаје доста позива дестуктора.</x18tc:text>
  </x18tc:threadedComment>
  <x18tc:threadedComment ref="J14" dT="2026-02-27T12:44:41.00" personId="{d2e67912-975a-4ba0-9bca-79affd5e5cfd}" id="{751a2de4-b932-40fa-b3ca-ad8946fafb4b}" done="0">
    <x18tc:text xml:space="preserve">Нема дереференцијарња ниски и постоји погрешно индексирање вектора ниском.</x18tc:text>
  </x18tc:threadedComment>
  <x18tc:threadedComment ref="F16" dT="2026-02-26T14:23:59.00" personId="{64a4904f-b154-40ee-a2fd-d9d12a5f49ba}" id="{c5e9d998-66d3-4d9e-9b24-66a7efcfbf7f}" done="0">
    <x18tc:text xml:space="preserve">upravljanje mapom</x18tc:text>
  </x18tc:threadedComment>
  <x18tc:threadedComment ref="F17" dT="2026-02-26T14:29:25.00" personId="{64a4904f-b154-40ee-a2fd-d9d12a5f49ba}" id="{e4a41236-dc4a-49fe-9160-0e3ecd6855ae}" done="0">
    <x18tc:text xml:space="preserve">mapi je dodeljen pokazivac na lokalnu promenljivu.</x18tc:text>
  </x18tc:threadedComment>
  <x18tc:threadedComment ref="K17" dT="2026-02-26T14:30:35.00" personId="{64a4904f-b154-40ee-a2fd-d9d12a5f49ba}" id="{42a98fcf-7448-43cb-8a54-3e2e095532f9}" done="0">
    <x18tc:text xml:space="preserve">nepotrebno komplikovanje</x18tc:text>
  </x18tc:threadedComment>
  <x18tc:threadedComment ref="M17" dT="2026-02-26T14:31:44.00" personId="{64a4904f-b154-40ee-a2fd-d9d12a5f49ba}" id="{9787e2ae-53a3-4b3a-a37e-bb67718488db}" done="0">
    <x18tc:text xml:space="preserve">neadekvatna upotreba pokazivaca</x18tc:text>
  </x18tc:threadedComment>
  <x18tc:threadedComment ref="P17" dT="2026-02-26T14:32:50.00" personId="{64a4904f-b154-40ee-a2fd-d9d12a5f49ba}" id="{13c1e3ba-9d48-4248-82fe-3078d916754b}" done="0">
    <x18tc:text xml:space="preserve">neadekvatna upotreba pokazivaca</x18tc:text>
  </x18tc:threadedComment>
  <x18tc:threadedComment ref="L23" dT="2026-02-26T15:18:40.00" personId="{64a4904f-b154-40ee-a2fd-d9d12a5f49ba}" id="{6c29536d-6b38-4f48-bc83-181375f39fbd}" done="0">
    <x18tc:text xml:space="preserve">pogresno definisani</x18tc:text>
  </x18tc:threadedComment>
  <x18tc:threadedComment ref="D24" dT="2026-02-26T15:22:38.00" personId="{64a4904f-b154-40ee-a2fd-d9d12a5f49ba}" id="{f2edf115-2673-46f0-b0eb-89c23cca1b38}" done="0">
    <x18tc:text xml:space="preserve">pogresna upotreba .</x18tc:text>
  </x18tc:threadedComment>
  <x18tc:threadedComment ref="E24" dT="2026-02-26T15:26:43.00" personId="{64a4904f-b154-40ee-a2fd-d9d12a5f49ba}" id="{7cbdef5a-42cb-4754-a968-d235b2402a24}" done="0">
    <x18tc:text xml:space="preserve">nedostaje podrska za konstante</x18tc:text>
  </x18tc:threadedComment>
  <x18tc:threadedComment ref="D23" dT="2026-02-26T15:17:16.00" personId="{64a4904f-b154-40ee-a2fd-d9d12a5f49ba}" id="{fcd13c9d-638a-45c6-ab7b-d1ae7c864374}" done="0">
    <x18tc:text xml:space="preserve">inverzija prioriteta</x18tc:text>
  </x18tc:threadedComment>
  <x18tc:threadedComment ref="F24" dT="2026-02-26T15:27:05.00" personId="{64a4904f-b154-40ee-a2fd-d9d12a5f49ba}" id="{4e9bf39d-b314-49d4-b8e3-7ef07f952750}" done="0">
    <x18tc:text xml:space="preserve">greska u kreiranju listi</x18tc:text>
  </x18tc:threadedComment>
  <x18tc:threadedComment ref="D25" dT="2026-02-26T15:31:24.00" personId="{64a4904f-b154-40ee-a2fd-d9d12a5f49ba}" id="{671fd31c-1865-4e3a-b785-c244ef8f56c8}" done="0">
    <x18tc:text xml:space="preserve">sitne greske</x18tc:text>
  </x18tc:threadedComment>
  <x18tc:threadedComment ref="F25" dT="2026-02-26T15:32:01.00" personId="{64a4904f-b154-40ee-a2fd-d9d12a5f49ba}" id="{1d720f74-7c17-4e15-80af-1bfa4a531485}" done="0">
    <x18tc:text xml:space="preserve">ne prevodi se</x18tc:text>
  </x18tc:threadedComment>
  <x18tc:threadedComment ref="M26" dT="2026-02-26T15:38:43.00" personId="{64a4904f-b154-40ee-a2fd-d9d12a5f49ba}" id="{29030150-259d-4c6c-90c5-122ffe420dff}" done="0">
    <x18tc:text xml:space="preserve">sitna greska u tipovima</x18tc:text>
  </x18tc:threadedComment>
  <x18tc:threadedComment ref="H28" dT="2026-02-26T15:44:35.00" personId="{64a4904f-b154-40ee-a2fd-d9d12a5f49ba}" id="{1301cb0f-22f7-46e4-b3b1-f422eef6e707}" done="0">
    <x18tc:text xml:space="preserve">nepotrebno komplikovanje</x18tc:text>
  </x18tc:threadedComment>
  <x18tc:threadedComment ref="D29" dT="2026-02-26T15:48:59.00" personId="{64a4904f-b154-40ee-a2fd-d9d12a5f49ba}" id="{15465205-ce77-41ce-8672-3cfb079ebd45}" done="0">
    <x18tc:text xml:space="preserve">sintaksne greske</x18tc:text>
  </x18tc:threadedComment>
  <x18tc:threadedComment ref="E29" dT="2026-02-26T15:49:14.00" personId="{64a4904f-b154-40ee-a2fd-d9d12a5f49ba}" id="{62a58087-40db-44ae-984a-7e6782f49fe4}" done="0">
    <x18tc:text xml:space="preserve">pogresno koriscenje tipova</x18tc:text>
  </x18tc:threadedComment>
  <x18tc:threadedComment ref="F29" dT="2026-02-26T15:49:22.00" personId="{64a4904f-b154-40ee-a2fd-d9d12a5f49ba}" id="{f2c1dfa2-d89d-4f33-b11d-051f58dd9f18}" done="0">
    <x18tc:text xml:space="preserve">ne prevodi se</x18tc:text>
  </x18tc:threadedComment>
  <x18tc:threadedComment ref="H29" dT="2026-02-26T15:50:03.00" personId="{64a4904f-b154-40ee-a2fd-d9d12a5f49ba}" id="{030823db-ba57-4939-9536-207d1edea365}" done="0">
    <x18tc:text xml:space="preserve">nedostaju stringovi</x18tc:text>
  </x18tc:threadedComment>
  <x18tc:threadedComment ref="K29" dT="2026-02-26T15:50:22.00" personId="{64a4904f-b154-40ee-a2fd-d9d12a5f49ba}" id="{3ee497cc-189d-4fc7-b2d1-8846ea079094}" done="0">
    <x18tc:text xml:space="preserve">nepotpuno</x18tc:text>
  </x18tc:threadedComment>
  <x18tc:threadedComment ref="R32" dT="2026-02-26T15:58:56.00" personId="{64a4904f-b154-40ee-a2fd-d9d12a5f49ba}" id="{a5b54aa5-eb7e-4526-bdc5-35156f05c06d}" done="0">
    <x18tc:text xml:space="preserve">curi na operacijama</x18tc:text>
  </x18tc:threadedComment>
  <x18tc:threadedComment ref="D5" dT="2026-02-27T06:04:43.00" personId="{d2e67912-975a-4ba0-9bca-79affd5e5cfd}" id="{cfcb6376-e1df-4526-8002-2dec6471a637}" done="0">
    <x18tc:text xml:space="preserve">Не игноришу се коментари</x18tc:text>
  </x18tc:threadedComment>
  <x18tc:threadedComment ref="T5" dT="2026-02-27T06:20:12.00" personId="{d2e67912-975a-4ba0-9bca-79affd5e5cfd}" id="{fe62b2a8-7a23-4b28-adc1-0b642dd6dff7}" done="0">
    <x18tc:text xml:space="preserve">Нема дефиниције у cpp фајлу</x18tc:text>
  </x18tc:threadedComment>
  <x18tc:threadedComment ref="W5" dT="2026-02-27T06:23:21.00" personId="{d2e67912-975a-4ba0-9bca-79affd5e5cfd}" id="{93d5b4c8-8a0c-45ae-a3a7-51a2e980dd45}" done="0">
    <x18tc:text xml:space="preserve">Нема дефиниције у cpp фајлу</x18tc:text>
  </x18tc:threadedComment>
  <x18tc:threadedComment ref="X5" dT="2026-02-27T06:23:36.00" personId="{d2e67912-975a-4ba0-9bca-79affd5e5cfd}" id="{4cbd4069-9c29-4064-b5f1-996b03ce1a80}" done="0">
    <x18tc:text xml:space="preserve">Нема дефиниције у cpp фајлу.</x18tc:text>
  </x18tc:threadedComment>
  <x18tc:threadedComment ref="D8" dT="2026-02-27T07:08:18.00" personId="{d2e67912-975a-4ba0-9bca-79affd5e5cfd}" id="{17f6e3d8-092f-4ece-86fa-b82afdb6e7ca}" done="0">
    <x18tc:text xml:space="preserve">Недостају неки специјални карактери.</x18tc:text>
  </x18tc:threadedComment>
  <x18tc:threadedComment ref="K8" dT="2026-02-27T07:13:33.00" personId="{d2e67912-975a-4ba0-9bca-79affd5e5cfd}" id="{7bfeca39-7f87-495a-bcd6-952351935a25}" done="0">
    <x18tc:text xml:space="preserve">Множење није добро написано.</x18tc:text>
  </x18tc:threadedComment>
  <x18tc:threadedComment ref="E10" dT="2026-02-27T07:45:04.00" personId="{d2e67912-975a-4ba0-9bca-79affd5e5cfd}" id="{2ea0062c-06b1-4731-963b-b8d9847971fb}" done="0">
    <x18tc:text xml:space="preserve">Обрнут редослед читања наредби и бројева у листи.</x18tc:text>
  </x18tc:threadedComment>
  <x18tc:threadedComment ref="N10" dT="2026-02-27T07:56:35.00" personId="{d2e67912-975a-4ba0-9bca-79affd5e5cfd}" id="{f8374886-0a80-4f77-9e8e-29751ed4cbeb}" done="0">
    <x18tc:text xml:space="preserve">Множење скаларом треба да понавља вектор више пута.</x18tc:text>
  </x18tc:threadedComment>
  <x18tc:threadedComment ref="E6" dT="2026-02-27T06:38:26.00" personId="{d2e67912-975a-4ba0-9bca-79affd5e5cfd}" id="{68de9e32-d0e8-46f3-a584-fbe99a84c9e7}" done="0">
    <x18tc:text xml:space="preserve">Непотпун bison фајл.</x18tc:text>
  </x18tc:threadedComment>
  <x18tc:threadedComment ref="F6" dT="2026-02-27T06:41:42.00" personId="{d2e67912-975a-4ba0-9bca-79affd5e5cfd}" id="{8fed3574-3c1b-4d3f-bf57-3e07b277885a}" done="0">
    <x18tc:text xml:space="preserve">Нису int * и std::vector&lt;int&gt; исто.</x18tc:text>
  </x18tc:threadedComment>
  <x18tc:threadedComment ref="G6" dT="2026-02-27T06:42:06.00" personId="{d2e67912-975a-4ba0-9bca-79affd5e5cfd}" id="{6f136e52-51f9-46a7-9d55-52903325cec2}" done="0">
    <x18tc:text xml:space="preserve">Нису int * и std::vector&lt;int&gt; исто.</x18tc:text>
  </x18tc:threadedComment>
  <x18tc:threadedComment ref="AB5" dT="2026-02-27T06:26:42.00" personId="{d2e67912-975a-4ba0-9bca-79affd5e5cfd}" id="{689a3af1-90ef-4a82-8ae1-e0969b47703d}" done="0">
    <x18tc:text xml:space="preserve">Нема дефиниције у cpp фајлу.</x18tc:text>
  </x18tc:threadedComment>
  <x18tc:threadedComment ref="AD5" dT="2026-02-27T06:27:54.00" personId="{d2e67912-975a-4ba0-9bca-79affd5e5cfd}" id="{0a322a6e-3d52-4cd2-a26d-38bc3d04c366}" done="0">
    <x18tc:text xml:space="preserve">Недостаје одговарајућа конверзија током парсирања чвора за листу бројева/наредби.</x18tc:text>
  </x18tc:threadedComment>
  <x18tc:threadedComment ref="D6" dT="2026-02-27T06:36:39.00" personId="{d2e67912-975a-4ba0-9bca-79affd5e5cfd}" id="{61a4e736-8c8d-47c7-ba2d-36b7c2c2dabd}" done="0">
    <x18tc:text xml:space="preserve">Недостаје обрада коментара и неких специјалних карактера.</x18tc:text>
  </x18tc:threadedComment>
  <x18tc:threadedComment ref="J6" dT="2026-02-27T06:43:23.00" personId="{d2e67912-975a-4ba0-9bca-79affd5e5cfd}" id="{67517844-15e2-489e-8ef2-7c2fb4a030c3}" done="0">
    <x18tc:text xml:space="preserve">Нису int * и std::vector&lt;int&gt; исто.</x18tc:text>
  </x18tc:threadedComment>
  <x18tc:threadedComment ref="M6" dT="2026-02-27T06:45:37.00" personId="{d2e67912-975a-4ba0-9bca-79affd5e5cfd}" id="{6943b115-1810-4626-9dd6-2ff2df71f61a}" done="0">
    <x18tc:text xml:space="preserve">Није дереференциран показивач на ниску.</x18tc:text>
  </x18tc:threadedComment>
  <x18tc:threadedComment ref="N6" dT="2026-02-27T06:45:44.00" personId="{d2e67912-975a-4ba0-9bca-79affd5e5cfd}" id="{d8675f8a-e268-4e1d-a3d6-bae2437102e5}" done="0">
    <x18tc:text xml:space="preserve">Није дереференциран показивач на ниску.</x18tc:text>
  </x18tc:threadedComment>
  <x18tc:threadedComment ref="P6" dT="2026-02-27T06:46:07.00" personId="{d2e67912-975a-4ba0-9bca-79affd5e5cfd}" id="{339adf23-0cae-40b4-87e5-6f1c74da631d}" done="0">
    <x18tc:text xml:space="preserve">Није дереференциран показивач на ниску.</x18tc:text>
  </x18tc:threadedComment>
  <x18tc:threadedComment ref="Q6" dT="2026-02-27T06:47:32.00" personId="{d2e67912-975a-4ba0-9bca-79affd5e5cfd}" id="{75dbbaa4-1d95-4ff9-bf08-2d211926ee90}" done="0">
    <x18tc:text xml:space="preserve">Нема обраде грешака у лексеру.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E8" dT="2026-03-16T00:44:04.00" personId="{d2e67912-975a-4ba0-9bca-79affd5e5cfd}" id="{36f6f022-f2e0-4178-89cd-e1b2687e2d35}" done="0">
    <x18tc:text xml:space="preserve">Правило за вредност мапе по кључу је на погрешном месту.</x18tc:text>
  </x18tc:threadedComment>
  <x18tc:threadedComment ref="D8" dT="2026-03-16T00:46:34.00" personId="{d2e67912-975a-4ba0-9bca-79affd5e5cfd}" id="{1a504a12-a7b9-4cfc-9347-cef5d86af196}" done="0">
    <x18tc:text xml:space="preserve">Грешка приликом препознавања коментара.</x18tc:text>
  </x18tc:threadedComment>
  <x18tc:threadedComment ref="G19" dT="2026-03-14T23:14:08.00" personId="{64a4904f-b154-40ee-a2fd-d9d12a5f49ba}" id="{148ee1a7-dd46-4f26-aae3-69715d066dce}" done="0">
    <x18tc:text xml:space="preserve">konflikt tipova</x18tc:text>
  </x18tc:threadedComment>
  <x18tc:threadedComment ref="D20" dT="2026-03-14T23:16:49.00" personId="{64a4904f-b154-40ee-a2fd-d9d12a5f49ba}" id="{5c6fc508-435a-48e2-921a-5c3e349730c8}" done="0">
    <x18tc:text xml:space="preserve">inverzija, id hardkodiranna osnovu primera</x18tc:text>
  </x18tc:threadedComment>
  <x18tc:threadedComment ref="E20" dT="2026-03-14T23:17:16.00" personId="{64a4904f-b154-40ee-a2fd-d9d12a5f49ba}" id="{606949d0-f4d2-4ee1-bb9d-8af3a3177af2}" done="0">
    <x18tc:text xml:space="preserve">hardkodirani primeri</x18tc:text>
  </x18tc:threadedComment>
  <x18tc:threadedComment ref="D10" dT="2026-03-14T22:23:17.00" personId="{64a4904f-b154-40ee-a2fd-d9d12a5f49ba}" id="{92383f46-73d1-45f2-a72a-11826baee3bf}" done="0">
    <x18tc:text xml:space="preserve">inverzija</x18tc:text>
  </x18tc:threadedComment>
  <x18tc:threadedComment ref="E10" dT="2026-03-14T22:26:42.00" personId="{64a4904f-b154-40ee-a2fd-d9d12a5f49ba}" id="{96ca148b-5d3f-4f6c-b47c-ab35fbf19c28}" done="0">
    <x18tc:text xml:space="preserve">nepotrebno viseznacno, ne odgovara strukturi jezika</x18tc:text>
  </x18tc:threadedComment>
  <x18tc:threadedComment ref="E11" dT="2026-03-14T22:34:14.00" personId="{64a4904f-b154-40ee-a2fd-d9d12a5f49ba}" id="{f176c0d2-5fb2-457f-8bd5-bd7369a5d2f7}" done="0">
    <x18tc:text xml:space="preserve">hardkodiranje test primera</x18tc:text>
  </x18tc:threadedComment>
  <x18tc:threadedComment ref="F11" dT="2026-03-14T22:35:21.00" personId="{64a4904f-b154-40ee-a2fd-d9d12a5f49ba}" id="{732b021a-0c53-4efb-9970-a37a1af93ab8}" done="0">
    <x18tc:text xml:space="preserve">ne prevodi se, neupareni tipovi u bisonu</x18tc:text>
  </x18tc:threadedComment>
  <x18tc:threadedComment ref="G13" dT="2026-03-14T22:53:30.00" personId="{64a4904f-b154-40ee-a2fd-d9d12a5f49ba}" id="{05a2f846-1f56-4d53-84af-8d72cf0f884e}" done="0">
    <x18tc:text xml:space="preserve">konflikt tipova</x18tc:text>
  </x18tc:threadedComment>
  <x18tc:threadedComment ref="G14" dT="2026-03-14T22:56:46.00" personId="{64a4904f-b154-40ee-a2fd-d9d12a5f49ba}" id="{8a048db4-f8db-466d-94bb-5d5759909de6}" done="0">
    <x18tc:text xml:space="preserve">konflikt tipova</x18tc:text>
  </x18tc:threadedComment>
  <x18tc:threadedComment ref="G15" dT="2026-03-14T22:59:12.00" personId="{64a4904f-b154-40ee-a2fd-d9d12a5f49ba}" id="{d823d790-4927-4948-acf5-76aa24aa885f}" done="0">
    <x18tc:text xml:space="preserve">konflikt tipova</x18tc:text>
  </x18tc:threadedComment>
  <x18tc:threadedComment ref="D16" dT="2026-03-14T23:01:31.00" personId="{64a4904f-b154-40ee-a2fd-d9d12a5f49ba}" id="{07c4cde9-a722-437b-851b-0330b02a2efe}" done="0">
    <x18tc:text xml:space="preserve">inverzija</x18tc:text>
  </x18tc:threadedComment>
  <x18tc:threadedComment ref="G16" dT="2026-03-14T23:02:43.00" personId="{64a4904f-b154-40ee-a2fd-d9d12a5f49ba}" id="{a017d61f-da6a-4002-b3df-7a56913bfe9d}" done="0">
    <x18tc:text xml:space="preserve">seg fault, inicijalizacija pokazivaca lokalnom promenljivom.</x18tc:text>
  </x18tc:threadedComment>
  <x18tc:threadedComment ref="G18" dT="2026-03-14T23:10:55.00" personId="{64a4904f-b154-40ee-a2fd-d9d12a5f49ba}" id="{d9f55cf1-7535-438f-8cc7-4c612a44d794}" done="0">
    <x18tc:text xml:space="preserve">konflikt tipova</x18tc:text>
  </x18tc:threadedComment>
  <x18tc:threadedComment ref="J20" dT="2026-03-14T23:17:50.00" personId="{64a4904f-b154-40ee-a2fd-d9d12a5f49ba}" id="{8fa7f3af-5e63-42c8-8922-de3b40c08e65}" done="0">
    <x18tc:text xml:space="preserve">hardkodiranje</x18tc:text>
  </x18tc:threadedComment>
  <x18tc:threadedComment ref="M20" dT="2026-03-14T23:18:19.00" personId="{64a4904f-b154-40ee-a2fd-d9d12a5f49ba}" id="{0dc53bd9-6f60-403c-b345-5ea0f597d454}" done="0">
    <x18tc:text xml:space="preserve">na pogresnom mestu</x18tc:text>
  </x18tc:threadedComment>
  <x18tc:threadedComment ref="J21" dT="2026-03-14T23:21:26.00" personId="{64a4904f-b154-40ee-a2fd-d9d12a5f49ba}" id="{c13b3178-8f30-49ad-81f2-d2be472693fd}" done="0">
    <x18tc:text xml:space="preserve">moguce je samo stampanje id-a</x18tc:text>
  </x18tc:threadedComment>
  <x18tc:threadedComment ref="G22" dT="2026-03-14T23:25:12.00" personId="{64a4904f-b154-40ee-a2fd-d9d12a5f49ba}" id="{0c1d81d8-ce20-43b5-bb30-d909347ce383}" done="0">
    <x18tc:text xml:space="preserve">konflikt tipova</x18tc:text>
  </x18tc:threadedComment>
  <x18tc:threadedComment ref="G24" dT="2026-03-14T23:30:23.00" personId="{64a4904f-b154-40ee-a2fd-d9d12a5f49ba}" id="{183f7c36-1f8f-446b-bc3b-825307942748}" done="0">
    <x18tc:text xml:space="preserve">konflikt tipova</x18tc:text>
  </x18tc:threadedComment>
  <x18tc:threadedComment ref="D28" dT="2026-03-14T23:39:15.00" personId="{64a4904f-b154-40ee-a2fd-d9d12a5f49ba}" id="{816bcca6-2517-4112-a1f7-69b5a4cb4a5a}" done="0">
    <x18tc:text xml:space="preserve">inverzija</x18tc:text>
  </x18tc:threadedComment>
  <x18tc:threadedComment ref="P8" dT="2026-03-16T01:03:01.00" personId="{d2e67912-975a-4ba0-9bca-79affd5e5cfd}" id="{40a71af8-f7e7-47cd-a9f9-437fb846005a}" done="0">
    <x18tc:text xml:space="preserve">Дозвоњено је само позивање над индентификаторима.</x18tc:text>
  </x18tc:threadedComment>
  <x18tc:threadedComment ref="V8" dT="2026-03-16T01:03:30.00" personId="{d2e67912-975a-4ba0-9bca-79affd5e5cfd}" id="{562a1979-c5d2-44b9-b5a8-e1956ac1b35c}" done="0">
    <x18tc:text xml:space="preserve">Празне акције.</x18tc:text>
  </x18tc:threadedComment>
  <x18tc:threadedComment ref="E9" dT="2026-03-16T01:22:15.00" personId="{d2e67912-975a-4ba0-9bca-79affd5e5cfd}" id="{e93ffec8-0dcb-47d7-8f0a-a443b6a964bc}" done="0">
    <x18tc:text xml:space="preserve">Недостаје запета у правилу за мапу (низ парова).</x18tc:text>
  </x18tc:threadedComment>
  <x18tc:threadedComment ref="I9" dT="2026-03-16T02:17:17.00" personId="{d2e67912-975a-4ba0-9bca-79affd5e5cfd}" id="{432b607a-6a60-4347-88eb-7bdcc7c0790b}" done="0">
    <x18tc:text xml:space="preserve">Нетачно додавање парова.</x18tc:text>
  </x18tc:threadedComment>
  <x18tc:threadedComment ref="J9" dT="2026-03-16T02:17:58.00" personId="{d2e67912-975a-4ba0-9bca-79affd5e5cfd}" id="{084c42a4-07b1-4dc0-809e-912fe947348e}" done="0">
    <x18tc:text xml:space="preserve">Није могуће исписивање вредност мапе за задати кључ.</x18tc:text>
  </x18tc:threadedComment>
  <x18tc:threadedComment ref="P5" dT="2026-03-15T21:08:17.00" personId="{d2e67912-975a-4ba0-9bca-79affd5e5cfd}" id="{7358e6b6-5ded-46a0-848a-a2421a555b4b}" done="0">
    <x18tc:text xml:space="preserve">Дозвоњено је само позивање над индентификаторима.</x18tc:text>
  </x18tc:threadedComment>
  <x18tc:threadedComment ref="R5" dT="2026-03-15T21:11:26.00" personId="{d2e67912-975a-4ba0-9bca-79affd5e5cfd}" id="{f3090c19-f164-43e1-98b2-1502b181c3c6}" done="0">
    <x18tc:text xml:space="preserve">Пролазак кроз кориснички дефинисану мапу помоћу итератора. Не исписују се вредности у редоследу уношења.</x18tc:text>
  </x18tc:threadedComment>
  <x18tc:threadedComment ref="V5" dT="2026-03-15T21:12:49.00" personId="{d2e67912-975a-4ba0-9bca-79affd5e5cfd}" id="{bb7e808a-e9a0-40c7-b24f-18345efad2df}" done="0">
    <x18tc:text xml:space="preserve">Не ослобођа се мапа која чува променљиве.</x18tc:text>
  </x18tc:threadedComment>
  <x18tc:threadedComment ref="D5" dT="2026-03-15T20:41:43.00" personId="{d2e67912-975a-4ba0-9bca-79affd5e5cfd}" id="{c35b48cd-0278-4c46-8218-bd774148b877}" done="0">
    <x18tc:text xml:space="preserve">Недостаје препознавање ниски.</x18tc:text>
  </x18tc:threadedComment>
  <x18tc:threadedComment ref="F5" dT="2026-03-15T20:47:53.00" personId="{d2e67912-975a-4ba0-9bca-79affd5e5cfd}" id="{9ae14c5c-2bfd-423a-bbea-1c71dae1e34f}" done="0">
    <x18tc:text xml:space="preserve">Сложени тип у унији.</x18tc:text>
  </x18tc:threadedComment>
  <x18tc:threadedComment ref="I5" dT="2026-03-15T21:02:34.00" personId="{d2e67912-975a-4ba0-9bca-79affd5e5cfd}" id="{b64406f6-fafb-44ca-a5b8-d1a486ab9061}" done="0">
    <x18tc:text xml:space="preserve">На неколико места се показивачи погрешно користе.</x18tc:text>
  </x18tc:threadedComment>
  <x18tc:threadedComment ref="J5" dT="2026-03-15T21:05:35.00" personId="{d2e67912-975a-4ba0-9bca-79affd5e5cfd}" id="{527eb8a1-c263-4fb8-94e3-4935311cdaa6}" done="0">
    <x18tc:text xml:space="preserve">Није могуће исписивање вредност мапе за задати кључ.</x18tc:text>
  </x18tc:threadedComment>
  <x18tc:threadedComment ref="K5" dT="2026-03-15T21:06:10.00" personId="{d2e67912-975a-4ba0-9bca-79affd5e5cfd}" id="{99af8075-bfd0-4add-8220-22af88ee67d0}" done="0">
    <x18tc:text xml:space="preserve">Мапа треба да чува редослед уношења.</x18tc:text>
  </x18tc:threadedComment>
  <x18tc:threadedComment ref="O5" dT="2026-03-15T21:07:10.00" personId="{d2e67912-975a-4ba0-9bca-79affd5e5cfd}" id="{c34b98aa-f984-4b9d-b65e-fd4703add8e4}" done="0">
    <x18tc:text xml:space="preserve">Резултујућа мапа се не иницијализује.</x18tc:text>
  </x18tc:threadedComment>
  <x18tc:threadedComment ref="E6" dT="2026-03-15T22:34:54.00" personId="{d2e67912-975a-4ba0-9bca-79affd5e5cfd}" id="{0dc68d04-d458-40bd-922e-ecbfeec519e6}" done="0">
    <x18tc:text xml:space="preserve">Недостаје ; на крају неколико наредби.</x18tc:text>
  </x18tc:threadedComment>
  <x18tc:threadedComment ref="D6" dT="2026-03-15T22:37:35.00" personId="{d2e67912-975a-4ba0-9bca-79affd5e5cfd}" id="{b8c3c452-5c33-4484-abd8-ee6bd18a5c48}" done="0">
    <x18tc:text xml:space="preserve">Недостаје препознавање ниски.</x18tc:text>
  </x18tc:threadedComment>
  <x18tc:threadedComment ref="I6" dT="2026-03-15T22:40:55.00" personId="{d2e67912-975a-4ba0-9bca-79affd5e5cfd}" id="{d5d2e8fb-b028-4e8f-8c8d-8225162394b2}" done="0">
    <x18tc:text xml:space="preserve">Прослеђивање адресе објеката алоцираних на стеку.</x18tc:text>
  </x18tc:threadedComment>
  <x18tc:threadedComment ref="J6" dT="2026-03-15T22:42:24.00" personId="{d2e67912-975a-4ba0-9bca-79affd5e5cfd}" id="{8d1aa1a8-b3aa-435e-b27d-4cb6c79e580c}" done="0">
    <x18tc:text xml:space="preserve">Није могуће исписивање вредност мапе за задати кључ.</x18tc:text>
  </x18tc:threadedComment>
  <x18tc:threadedComment ref="K6" dT="2026-03-15T22:46:14.00" personId="{d2e67912-975a-4ba0-9bca-79affd5e5cfd}" id="{37192fef-9888-41ef-b2a6-b85093a2c964}" done="0">
    <x18tc:text xml:space="preserve">Мапа треба да чува редослед уношења.</x18tc:text>
  </x18tc:threadedComment>
  <x18tc:threadedComment ref="I7" dT="2026-03-15T23:03:14.00" personId="{d2e67912-975a-4ba0-9bca-79affd5e5cfd}" id="{e2163cf4-7137-4f98-9143-bf56eeac856d}" done="0">
    <x18tc:text xml:space="preserve">Недостаје иницијализација низа елемената.</x18tc:text>
  </x18tc:threadedComment>
  <x18tc:threadedComment ref="H7" dT="2026-03-15T23:16:32.00" personId="{d2e67912-975a-4ba0-9bca-79affd5e5cfd}" id="{9df6c4bc-23ac-4ca5-8ce7-21cb61709292}" done="0">
    <x18tc:text xml:space="preserve">Мапа може да садржи више истих кључева са различитим вредностима.</x18tc:text>
  </x18tc:threadedComment>
  <x18tc:threadedComment ref="P7" dT="2026-03-15T23:22:24.00" personId="{d2e67912-975a-4ba0-9bca-79affd5e5cfd}" id="{e5aea3f5-86b6-4502-aec1-5e0af59090ad}" done="0">
    <x18tc:text xml:space="preserve">Метода contains може да се позове само над идентификатором.</x18tc:text>
  </x18tc:threadedComment>
  <x18tc:threadedComment ref="V7" dT="2026-03-15T23:27:14.00" personId="{d2e67912-975a-4ba0-9bca-79affd5e5cfd}" id="{1741fa58-8029-426a-909f-89beaee945a2}" done="0">
    <x18tc:text xml:space="preserve">Нема ослобађања меморије за ниске.</x18tc:text>
  </x18tc:threadedComment>
  <x18tc:threadedComment ref="W7" dT="2026-03-15T23:32:25.00" personId="{d2e67912-975a-4ba0-9bca-79affd5e5cfd}" id="{7f74e6e9-0e14-4060-a3f8-385145419395}" done="0">
    <x18tc:text xml:space="preserve">Нема дефиниције.</x18tc:text>
  </x18tc:threadedComment>
  <x18tc:threadedComment ref="Y7" dT="2026-03-15T23:33:08.00" personId="{d2e67912-975a-4ba0-9bca-79affd5e5cfd}" id="{b71cafd5-aa9b-49d8-b25f-b99a4319e2f3}" done="0">
    <x18tc:text xml:space="preserve">Непотпуна дефинија.</x18tc:text>
  </x18tc:threadedComment>
  <x18tc:threadedComment ref="E31" dT="2026-03-15T16:44:30.00" personId="{94767dfe-e389-41d1-9239-840fd305de10}" id="{fe9c3ecb-d24e-4acd-8afd-ee2f62f797aa}" done="0">
    <x18tc:text xml:space="preserve">Nedostaje pravilo za nizanje naredbi</x18tc:text>
  </x18tc:threadedComment>
  <x18tc:threadedComment ref="I32" dT="2026-03-15T17:02:32.00" personId="{94767dfe-e389-41d1-9239-840fd305de10}" id="{6e60d9c1-c75a-4326-bfc1-a0f45f74af35}" done="0">
    <x18tc:text xml:space="preserve">Prilikom dodavanja nedostaje provjera da li kljuc vec postoji</x18tc:text>
  </x18tc:threadedComment>
  <x18tc:threadedComment ref="O36" dT="2026-03-15T17:42:42.00" personId="{94767dfe-e389-41d1-9239-840fd305de10}" id="{9ea3b5f8-4e25-4c4c-babc-d5448885be86}" done="1">
    <x18tc:text xml:space="preserve">Nije azuriran atribut od $$</x18tc:text>
  </x18tc:threadedComment>
  <x18tc:threadedComment ref="O36" dT="2026-03-15T19:03:37.00" personId="{94767dfe-e389-41d1-9239-840fd305de10}" id="{0c4c9aa5-c5a2-4482-ae52-74bfd11ff454}" done="0">
    <x18tc:text xml:space="preserve">Nije azuriran $$</x18tc:text>
  </x18tc:threadedComment>
</x18tc:ThreadedComments>
</file>

<file path=xl/threadedComments/threadedComment3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V15" dT="2026-07-07T12:47:45.00" personId="{64a4904f-b154-40ee-a2fd-d9d12a5f49ba}" id="{daba1253-2b58-4db8-8b8f-992d9ec95aa9}" done="0">
    <x18tc:text xml:space="preserve">razdvajanje...</x18tc:text>
  </x18tc:threadedComment>
  <x18tc:threadedComment ref="I16" dT="2026-07-07T12:55:10.00" personId="{64a4904f-b154-40ee-a2fd-d9d12a5f49ba}" id="{a3d61d64-f413-4c8a-9842-dfd66b19d04c}" done="0">
    <x18tc:text xml:space="preserve">skalari lose reseni</x18tc:text>
  </x18tc:threadedComment>
  <x18tc:threadedComment ref="E13" dT="2026-07-07T12:37:48.00" personId="{64a4904f-b154-40ee-a2fd-d9d12a5f49ba}" id="{28d56549-ef11-4b41-953f-f62610491381}" done="0">
    <x18tc:text xml:space="preserve">nepotrebno dugacka lista brojeva narusava definicijiu kvaterniona</x18tc:text>
  </x18tc:threadedComment>
  <x18tc:threadedComment ref="I13" dT="2026-07-07T12:38:04.00" personId="{64a4904f-b154-40ee-a2fd-d9d12a5f49ba}" id="{a20c05e7-f334-4c23-94fb-ac70c6f4d8b6}" done="0">
    <x18tc:text xml:space="preserve">mnozenje skalarima lose reseno</x18tc:text>
  </x18tc:threadedComment>
  <x18tc:threadedComment ref="J13" dT="2026-07-07T12:38:43.00" personId="{64a4904f-b154-40ee-a2fd-d9d12a5f49ba}" id="{7fda7d86-341d-498a-92a3-4905072ddd22}" done="0">
    <x18tc:text xml:space="preserve">nepotrebno uvodjenje simbola</x18tc:text>
  </x18tc:threadedComment>
  <x18tc:threadedComment ref="F14" dT="2026-07-07T12:41:02.00" personId="{64a4904f-b154-40ee-a2fd-d9d12a5f49ba}" id="{bbbbcbc5-1da1-4f4a-9996-a58e52947d8f}" done="0">
    <x18tc:text xml:space="preserve">ne prevodi se</x18tc:text>
  </x18tc:threadedComment>
  <x18tc:threadedComment ref="E14" dT="2026-07-07T12:41:41.00" personId="{64a4904f-b154-40ee-a2fd-d9d12a5f49ba}" id="{1f7d63bc-459d-4399-b4e7-697f0c36f600}" done="0">
    <x18tc:text xml:space="preserve">neprirodno razdvojen slucaj izraza i id-a, visak pravila</x18tc:text>
  </x18tc:threadedComment>
  <x18tc:threadedComment ref="I14" dT="2026-07-07T12:42:39.00" personId="{64a4904f-b154-40ee-a2fd-d9d12a5f49ba}" id="{2e60605d-640e-41b5-8998-7911c0f1cd39}" done="0">
    <x18tc:text xml:space="preserve">skalari lose reseni, sr konflikti</x18tc:text>
  </x18tc:threadedComment>
  <x18tc:threadedComment ref="J14" dT="2026-07-07T12:43:16.00" personId="{64a4904f-b154-40ee-a2fd-d9d12a5f49ba}" id="{df2ff54b-e4f8-46d0-a535-7380a866302f}" done="0">
    <x18tc:text xml:space="preserve">duplirana pravila</x18tc:text>
  </x18tc:threadedComment>
  <x18tc:threadedComment ref="F15" dT="2026-07-07T12:46:05.00" personId="{64a4904f-b154-40ee-a2fd-d9d12a5f49ba}" id="{e99f8a44-1d76-44b4-88ca-3a12c21dcfcc}" done="0">
    <x18tc:text xml:space="preserve">ne prevodi se</x18tc:text>
  </x18tc:threadedComment>
  <x18tc:threadedComment ref="E15" dT="2026-07-07T12:46:39.00" personId="{64a4904f-b154-40ee-a2fd-d9d12a5f49ba}" id="{c0c71467-06d4-488b-a64c-13791bd1d7aa}" done="0">
    <x18tc:text xml:space="preserve">nepotrebno razdvajanje svega na sve</x18tc:text>
  </x18tc:threadedComment>
  <x18tc:threadedComment ref="I15" dT="2026-07-07T12:47:04.00" personId="{64a4904f-b154-40ee-a2fd-d9d12a5f49ba}" id="{41fcb7ab-0a16-45c5-8e90-7af6ad6a1418}" done="0">
    <x18tc:text xml:space="preserve">samo id-evi, razdvajanje do besmisla</x18tc:text>
  </x18tc:threadedComment>
  <x18tc:threadedComment ref="Q15" dT="2026-07-07T12:47:37.00" personId="{64a4904f-b154-40ee-a2fd-d9d12a5f49ba}" id="{37b1f100-3c2c-4842-b554-557779563068}" done="0">
    <x18tc:text xml:space="preserve">razdvajanje</x18tc:text>
  </x18tc:threadedComment>
  <x18tc:threadedComment ref="E10" dT="2026-07-07T12:15:41.00" personId="{64a4904f-b154-40ee-a2fd-d9d12a5f49ba}" id="{de02bfa3-7d46-4a5f-a9ec-1b1da2e40394}" done="0">
    <x18tc:text xml:space="preserve">prekomplikovano</x18tc:text>
  </x18tc:threadedComment>
  <x18tc:threadedComment ref="I8" dT="2026-07-07T12:03:59.00" personId="{64a4904f-b154-40ee-a2fd-d9d12a5f49ba}" id="{1da0ce9c-5316-4b98-a9be-6b1d18a78bc7}" done="0">
    <x18tc:text xml:space="preserve">izraz ne moze biti prazan</x18tc:text>
  </x18tc:threadedComment>
  <x18tc:threadedComment ref="Z8" dT="2026-07-07T12:05:19.00" personId="{64a4904f-b154-40ee-a2fd-d9d12a5f49ba}" id="{c0cdc22e-1ad8-4030-8a94-eed796b49a6e}" done="0">
    <x18tc:text xml:space="preserve">nedostaje !=</x18tc:text>
  </x18tc:threadedComment>
  <x18tc:threadedComment ref="R8" dT="2026-07-07T12:05:55.00" personId="{64a4904f-b154-40ee-a2fd-d9d12a5f49ba}" id="{fbf936b4-b953-4b78-8206-796986417d58}" done="0">
    <x18tc:text xml:space="preserve">nedostaje '</x18tc:text>
  </x18tc:threadedComment>
  <x18tc:threadedComment ref="Q8" dT="2026-07-07T12:06:09.00" personId="{64a4904f-b154-40ee-a2fd-d9d12a5f49ba}" id="{5048e080-c653-424b-ac4f-1dea60e01d84}" done="0">
    <x18tc:text xml:space="preserve">nedostaje '</x18tc:text>
  </x18tc:threadedComment>
  <x18tc:threadedComment ref="AC9" dT="2026-07-07T12:13:47.00" personId="{64a4904f-b154-40ee-a2fd-d9d12a5f49ba}" id="{cb3c0d67-8445-43bb-be74-8d1f6d7190a3}" done="0">
    <x18tc:text xml:space="preserve">nepotrebno komplikovano, prioriteti nisu lepo reseni</x18tc:text>
  </x18tc:threadedComment>
  <x18tc:threadedComment ref="R10" dT="2026-07-07T12:21:59.00" personId="{64a4904f-b154-40ee-a2fd-d9d12a5f49ba}" id="{c263594f-92de-41f7-a1c6-6598e741eee4}" done="0">
    <x18tc:text xml:space="preserve">nedostaje '</x18tc:text>
  </x18tc:threadedComment>
  <x18tc:threadedComment ref="J10" dT="2026-07-07T12:22:20.00" personId="{64a4904f-b154-40ee-a2fd-d9d12a5f49ba}" id="{b2a1adc2-8176-4eef-9ecc-2144d29bd660}" done="0">
    <x18tc:text xml:space="preserve">nedostaje uminus, sr konflikti</x18tc:text>
  </x18tc:threadedComment>
  <x18tc:threadedComment ref="W10" dT="2026-07-07T12:23:14.00" personId="{64a4904f-b154-40ee-a2fd-d9d12a5f49ba}" id="{bd9babbd-4384-47b4-8ddd-e51d59d3b274}" done="0">
    <x18tc:text xml:space="preserve">nisu definisani</x18tc:text>
  </x18tc:threadedComment>
  <x18tc:threadedComment ref="Z10" dT="2026-07-07T12:23:28.00" personId="{64a4904f-b154-40ee-a2fd-d9d12a5f49ba}" id="{4d0bc305-f415-4f78-ac23-e2221113343f}" done="0">
    <x18tc:text xml:space="preserve">nedostaje !=</x18tc:text>
  </x18tc:threadedComment>
  <x18tc:threadedComment ref="I12" dT="2026-07-07T12:33:47.00" personId="{64a4904f-b154-40ee-a2fd-d9d12a5f49ba}" id="{961b1a4d-f6e2-40a5-b055-e3e175c25f94}" done="0">
    <x18tc:text xml:space="preserve">podrska za skalare</x18tc:text>
  </x18tc:threadedComment>
  <x18tc:threadedComment ref="I11" dT="2026-07-07T12:33:59.00" personId="{64a4904f-b154-40ee-a2fd-d9d12a5f49ba}" id="{6db9b03d-6cfb-48f3-9d5c-49f2dd756d38}" done="0">
    <x18tc:text xml:space="preserve">podrska za skalare</x18tc:text>
  </x18tc:threadedComment>
  <x18tc:threadedComment ref="F13" dT="2026-07-07T12:36:01.00" personId="{64a4904f-b154-40ee-a2fd-d9d12a5f49ba}" id="{d218b34e-f803-48fc-8d8e-fccecdba1b84}" done="0">
    <x18tc:text xml:space="preserve">ne prevodi se</x18tc:text>
  </x18tc:threadedComment>
  <x18tc:threadedComment ref="F12" dT="2026-07-07T12:31:45.00" personId="{64a4904f-b154-40ee-a2fd-d9d12a5f49ba}" id="{414aa84b-da3c-4c31-bf4c-00fd45240f36}" done="0">
    <x18tc:text xml:space="preserve">ne prevodi se</x18tc:text>
  </x18tc:threadedComment>
  <x18tc:threadedComment ref="F18" dT="2026-07-07T12:59:59.00" personId="{64a4904f-b154-40ee-a2fd-d9d12a5f49ba}" id="{b253e08d-940c-4f62-b760-7a988214bb79}" done="0">
    <x18tc:text xml:space="preserve">ne prevodi se</x18tc:text>
  </x18tc:threadedComment>
  <x18tc:threadedComment ref="E18" dT="2026-07-07T13:34:14.00" personId="{64a4904f-b154-40ee-a2fd-d9d12a5f49ba}" id="{c2331a21-2892-45b5-bece-f6dd344f26da}" done="0">
    <x18tc:text xml:space="preserve">nepotrebno dugacak niz brojeva u definiciji kvaterniona</x18tc:text>
  </x18tc:threadedComment>
  <x18tc:threadedComment ref="I18" dT="2026-07-07T13:34:57.00" personId="{64a4904f-b154-40ee-a2fd-d9d12a5f49ba}" id="{1ad11312-7d56-4137-94bc-1096b53f1d2f}" done="0">
    <x18tc:text xml:space="preserve">duplirana pravila</x18tc:text>
  </x18tc:threadedComment>
  <x18tc:threadedComment ref="J18" dT="2026-07-07T13:36:34.00" personId="{64a4904f-b154-40ee-a2fd-d9d12a5f49ba}" id="{184f9031-f107-4077-9015-d59ca23965e6}" done="0">
    <x18tc:text xml:space="preserve">inverzija, sr konflikti</x18tc:text>
  </x18tc:threadedComment>
  <x18tc:threadedComment ref="Z18" dT="2026-07-07T13:37:06.00" personId="{64a4904f-b154-40ee-a2fd-d9d12a5f49ba}" id="{5b074638-7257-4877-b5e7-abc5f5af4fd0}" done="0">
    <x18tc:text xml:space="preserve">nedostaje !=</x18tc:text>
  </x18tc:threadedComment>
  <x18tc:threadedComment ref="E19" dT="2026-07-07T13:40:47.00" personId="{64a4904f-b154-40ee-a2fd-d9d12a5f49ba}" id="{9e86d507-85e4-41cb-a8bc-483f17413e2a}" done="0">
    <x18tc:text xml:space="preserve">nepotrebno razlaganje svega na sve</x18tc:text>
  </x18tc:threadedComment>
  <x18tc:threadedComment ref="F19" dT="2026-07-07T13:40:55.00" personId="{64a4904f-b154-40ee-a2fd-d9d12a5f49ba}" id="{1800fd42-4520-4d1e-aae5-a574fde6c0a8}" done="0">
    <x18tc:text xml:space="preserve">ne prevodi se</x18tc:text>
  </x18tc:threadedComment>
  <x18tc:threadedComment ref="I19" dT="2026-07-07T13:41:36.00" personId="{64a4904f-b154-40ee-a2fd-d9d12a5f49ba}" id="{d7c9992a-5dff-44b2-9caa-f8274385f3c1}" done="0">
    <x18tc:text xml:space="preserve">pretarano usitnjavanje</x18tc:text>
  </x18tc:threadedComment>
  <x18tc:threadedComment ref="Q19" dT="2026-07-07T13:42:10.00" personId="{64a4904f-b154-40ee-a2fd-d9d12a5f49ba}" id="{681ea65c-6d48-4ad4-a72c-f7d8afd22bd9}" done="0">
    <x18tc:text xml:space="preserve">nepotpuno</x18tc:text>
  </x18tc:threadedComment>
  <x18tc:threadedComment ref="Z19" dT="2026-07-07T13:43:29.00" personId="{64a4904f-b154-40ee-a2fd-d9d12a5f49ba}" id="{bee7dfc8-9e9e-4e13-a4db-9aa4f36b60c3}" done="0">
    <x18tc:text xml:space="preserve">nedostaje !=</x18tc:text>
  </x18tc:threadedComment>
  <x18tc:threadedComment ref="G22" dT="2026-07-08T15:24:21.00" personId="{94767dfe-e389-41d1-9239-840fd305de10}" id="{df20a64b-ac26-4b79-b4ec-046825abc149}" done="0">
    <x18tc:text xml:space="preserve">Nepoklapanje tipa iz unije i tipa koji se koristi u akcijama (vector* u uniji a vector u akcijama)</x18tc:text>
  </x18tc:threadedComment>
  <x18tc:threadedComment ref="K22" dT="2026-07-08T15:26:04.00" personId="{94767dfe-e389-41d1-9239-840fd305de10}" id="{a647c8ee-4d18-49ac-97be-d9a52a6df5f8}" done="0">
    <x18tc:text xml:space="preserve">Atribut neterminala je pokazivac na vektor</x18tc:text>
  </x18tc:threadedComment>
  <x18tc:threadedComment ref="K23" dT="2026-07-08T15:44:05.00" personId="{94767dfe-e389-41d1-9239-840fd305de10}" id="{b5f009a0-264e-4ef7-988f-54c17b3481e9}" done="0">
    <x18tc:text xml:space="preserve">Nedostaju akcije u gramatici</x18tc:text>
  </x18tc:threadedComment>
  <x18tc:threadedComment ref="K21" dT="2026-07-08T17:46:19.00" personId="{94767dfe-e389-41d1-9239-840fd305de10}" id="{9105f3d4-d459-49ed-af5e-5181565c6f91}" done="0">
    <x18tc:text xml:space="preserve">Nedostaju akcije u gramatici</x18tc:text>
  </x18tc:threadedComment>
  <x18tc:threadedComment ref="E6" dT="2026-07-10T18:14:43.00" personId="{d2e67912-975a-4ba0-9bca-79affd5e5cfd}" id="{7db80647-5f3c-47a8-bdc3-a7ae970be09e}" done="0">
    <x18tc:text xml:space="preserve">Omoguceno definisanje kvaterniona sa vise od 4 elementa.</x18tc:text>
  </x18tc:threadedComment>
  <x18tc:threadedComment ref="F6" dT="2026-07-10T18:20:12.00" personId="{d2e67912-975a-4ba0-9bca-79affd5e5cfd}" id="{86c9056d-ad6f-4512-81c4-f4dede3b58ed}" done="0">
    <x18tc:text xml:space="preserve">Kvaternioni treba da budu fiksne dužine i definicije metoda nisu istpravne. Skup metoda je nekompletan.</x18tc:text>
  </x18tc:threadedComment>
  <x18tc:threadedComment ref="V6" dT="2026-07-10T18:26:40.00" personId="{d2e67912-975a-4ba0-9bca-79affd5e5cfd}" id="{0f5e575b-26d8-4d15-808c-29632fea52df}" done="0">
    <x18tc:text xml:space="preserve">Ograničena je mogućnost kombinovanja norme i unutrašnjeg proizvoda.</x18tc:text>
  </x18tc:threadedComment>
  <x18tc:threadedComment ref="AH6" dT="2026-07-10T18:27:32.00" personId="{d2e67912-975a-4ba0-9bca-79affd5e5cfd}" id="{e705a4fb-68a9-4531-8d9d-9a8db6d3a7ff}" done="0">
    <x18tc:text xml:space="preserve">Prazne akcije</x18tc:text>
  </x18tc:threadedComment>
  <x18tc:threadedComment ref="AC6" dT="2026-07-10T18:31:14.00" personId="{d2e67912-975a-4ba0-9bca-79affd5e5cfd}" id="{13634dca-4df6-4809-9e53-92da33f8b710}" done="0">
    <x18tc:text xml:space="preserve">Gramatika je višeznačna i nije lepo uklonjena leva rekurzjia.</x18tc:text>
  </x18tc:threadedComment>
  <x18tc:threadedComment ref="AH7" dT="2026-07-10T18:43:21.00" personId="{d2e67912-975a-4ba0-9bca-79affd5e5cfd}" id="{0b9c85d9-f2f8-4d29-8d1f-e98b7b2099f2}" done="0">
    <x18tc:text xml:space="preserve">Prazne akcije</x18tc:text>
  </x18tc:threadedComment>
</x18tc:ThreadedComments>
</file>

<file path=xl/threadedComments/threadedComment4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D12" dT="2026-07-24T07:13:27.00" personId="{d2e67912-975a-4ba0-9bca-79affd5e5cfd}" id="{e3704cd5-9d4f-4fc5-a0a4-9f3240fca7d4}" done="0">
    <x18tc:text xml:space="preserve">Nisu podrzani komentari</x18tc:text>
  </x18tc:threadedComment>
  <x18tc:threadedComment ref="E12" dT="2026-07-24T07:15:33.00" personId="{d2e67912-975a-4ba0-9bca-79affd5e5cfd}" id="{e11fb8c8-97b2-4860-8848-0815f9e9e7fc}" done="0">
    <x18tc:text xml:space="preserve">Obrnut redosled naredbni i nizanja brojeva</x18tc:text>
  </x18tc:threadedComment>
  <x18tc:threadedComment ref="M15" dT="2026-07-24T08:28:40.00" personId="{d2e67912-975a-4ba0-9bca-79affd5e5cfd}" id="{2cf6b48d-4560-49fb-b8cc-280bd264a419}" done="0">
    <x18tc:text xml:space="preserve">Greska prilikom inicijalizacije rezultata</x18tc:text>
  </x18tc:threadedComment>
  <x18tc:threadedComment ref="O15" dT="2026-07-24T08:29:39.00" personId="{d2e67912-975a-4ba0-9bca-79affd5e5cfd}" id="{00f62512-73ee-4075-8341-d96459f9fa7d}" done="0">
    <x18tc:text xml:space="preserve">Nema provere dimenzija</x18tc:text>
  </x18tc:threadedComment>
  <x18tc:threadedComment ref="F12" dT="2026-07-24T07:17:53.00" personId="{d2e67912-975a-4ba0-9bca-79affd5e5cfd}" id="{13758305-44dd-411c-b4df-986ebbec27b0}" done="0">
    <x18tc:text xml:space="preserve">Brisanje dodeljene vrednosti i ispisivanje matrice koja se ne trazi</x18tc:text>
  </x18tc:threadedComment>
  <x18tc:threadedComment ref="K12" dT="2026-07-24T07:26:29.00" personId="{d2e67912-975a-4ba0-9bca-79affd5e5cfd}" id="{5833c7ab-3c9f-417c-8a74-73414f0a8b75}" done="0">
    <x18tc:text xml:space="preserve">Greska sa tipovima i inicijalizacijom</x18tc:text>
  </x18tc:threadedComment>
  <x18tc:threadedComment ref="L12" dT="2026-07-24T07:26:55.00" personId="{d2e67912-975a-4ba0-9bca-79affd5e5cfd}" id="{0d20d110-7a4c-4239-9124-407eec952d43}" done="0">
    <x18tc:text xml:space="preserve">Greska sa tipovima i inicijalizacijom</x18tc:text>
  </x18tc:threadedComment>
  <x18tc:threadedComment ref="D13" dT="2026-07-24T07:40:07.00" personId="{d2e67912-975a-4ba0-9bca-79affd5e5cfd}" id="{aff5e3d8-10b9-4e8e-89ed-0800730daec1}" done="0">
    <x18tc:text xml:space="preserve">Greska u izrazu za komentare i prepoznaju se celi brojevi umesto realnih</x18tc:text>
  </x18tc:threadedComment>
  <x18tc:threadedComment ref="E13" dT="2026-07-24T07:46:02.00" personId="{d2e67912-975a-4ba0-9bca-79affd5e5cfd}" id="{14f3543e-051d-4acd-bfb8-9fdf4d23f3c4}" done="0">
    <x18tc:text xml:space="preserve">Greska kod nizanja redova i brojeva</x18tc:text>
  </x18tc:threadedComment>
  <x18tc:threadedComment ref="K13" dT="2026-07-24T07:50:56.00" personId="{d2e67912-975a-4ba0-9bca-79affd5e5cfd}" id="{c76710fe-09ea-45fd-91ba-766789bc2c23}" done="0">
    <x18tc:text xml:space="preserve">Brisanje promenljive koja se kasnije koristi i nepotpuna provera dimenzija</x18tc:text>
  </x18tc:threadedComment>
  <x18tc:threadedComment ref="L13" dT="2026-07-24T07:51:13.00" personId="{d2e67912-975a-4ba0-9bca-79affd5e5cfd}" id="{88562a19-980b-4d8d-a28f-960f8f3fdb91}" done="0">
    <x18tc:text xml:space="preserve">Brisanje promenljive koja se kasnije koristi i nepotpuna provera dimenzija</x18tc:text>
  </x18tc:threadedComment>
  <x18tc:threadedComment ref="M13" dT="2026-07-24T07:52:33.00" personId="{d2e67912-975a-4ba0-9bca-79affd5e5cfd}" id="{a973da1a-1d07-4ab8-8724-8bd5e74c3289}" done="0">
    <x18tc:text xml:space="preserve">Greska prilikom inicijalizacije rezultata</x18tc:text>
  </x18tc:threadedComment>
  <x18tc:threadedComment ref="P15" dT="2026-07-24T08:29:42.00" personId="{d2e67912-975a-4ba0-9bca-79affd5e5cfd}" id="{436d653a-10de-4cf4-a46a-fd6bb0877e23}" done="0">
    <x18tc:text xml:space="preserve">Nema provere dimenzija</x18tc:text>
  </x18tc:threadedComment>
  <x18tc:threadedComment ref="D16" dT="2026-07-24T08:32:53.00" personId="{d2e67912-975a-4ba0-9bca-79affd5e5cfd}" id="{f98f019d-1599-45d8-980a-822aa222dde4}" done="0">
    <x18tc:text xml:space="preserve">Koriscene () umesto []</x18tc:text>
  </x18tc:threadedComment>
  <x18tc:threadedComment ref="G16" dT="2026-07-24T08:44:47.00" personId="{d2e67912-975a-4ba0-9bca-79affd5e5cfd}" id="{4a0f657b-5e60-4bbf-a1fb-cced2267cd8e}" done="0">
    <x18tc:text xml:space="preserve">Dvostruko pravilo za ispis identifikatora koje vodi ka shift/reduce konfliktu</x18tc:text>
  </x18tc:threadedComment>
  <x18tc:threadedComment ref="M16" dT="2026-07-24T08:47:03.00" personId="{d2e67912-975a-4ba0-9bca-79affd5e5cfd}" id="{a9abffb0-5626-4f55-aa1e-d084b3453eab}" done="0">
    <x18tc:text xml:space="preserve">Greska prilikom inicijalizacije rezultata</x18tc:text>
  </x18tc:threadedComment>
  <x18tc:threadedComment ref="O16" dT="2026-07-24T08:49:23.00" personId="{d2e67912-975a-4ba0-9bca-79affd5e5cfd}" id="{2899d855-8aa6-4baa-873f-b71208d77316}" done="0">
    <x18tc:text xml:space="preserve">Nema provere dimenzija</x18tc:text>
  </x18tc:threadedComment>
  <x18tc:threadedComment ref="P16" dT="2026-07-24T08:49:28.00" personId="{d2e67912-975a-4ba0-9bca-79affd5e5cfd}" id="{d804b059-e197-41c5-864d-aa3ff35f329c}" done="0">
    <x18tc:text xml:space="preserve">Nema provere dimenzija</x18tc:text>
  </x18tc:threadedComment>
  <x18tc:threadedComment ref="H17" dT="2026-07-24T08:57:23.00" personId="{d2e67912-975a-4ba0-9bca-79affd5e5cfd}" id="{c2aefae4-761e-44ef-85d8-b0567548ba8d}" done="0">
    <x18tc:text xml:space="preserve">Greska prilikom dodele tipa</x18tc:text>
  </x18tc:threadedComment>
  <x18tc:threadedComment ref="AC10" dT="2026-07-24T16:53:05.00" personId="{94767dfe-e389-41d1-9239-840fd305de10}" id="{84b6f420-ed1b-43b8-a90f-6d817c7c9be9}" done="0">
    <x18tc:text xml:space="preserve">Nedostaju akcije za  niz naredbi i inicijalizacija root cvora</x18tc:text>
  </x18tc:threadedComment>
  <x18tc:threadedComment ref="D7" dT="2026-07-24T17:23:16.00" personId="{94767dfe-e389-41d1-9239-840fd305de10}" id="{4882d633-ecb6-4bfa-8add-1136a4e10e00}" done="0">
    <x18tc:text xml:space="preserve">Nedostaju komentari</x18tc:text>
  </x18tc:threadedComment>
  <x18tc:threadedComment ref="K7" dT="2026-07-24T17:35:45.00" personId="{94767dfe-e389-41d1-9239-840fd305de10}" id="{5a635f1d-6735-4c93-bec9-527a6bf0d910}" done="0">
    <x18tc:text xml:space="preserve">Nije dobro pozivanje metode za provjeru dimenzija</x18tc:text>
  </x18tc:threadedComment>
  <x18tc:threadedComment ref="P21" dT="2026-07-24T15:44:42.00" personId="{94767dfe-e389-41d1-9239-840fd305de10}" id="{c47c444c-d9ae-4531-8edf-bb4797cb5c0c}" done="0">
    <x18tc:text xml:space="preserve">Dovoljno: _elementi.push_back(red)</x18tc:text>
  </x18tc:threadedComment>
  <x18tc:threadedComment ref="D19" dT="2026-07-24T15:56:51.00" personId="{94767dfe-e389-41d1-9239-840fd305de10}" id="{ddd59e8b-5470-480d-814a-fe368be9f76b}" done="0">
    <x18tc:text xml:space="preserve">Broj ne mora da ima decimalu</x18tc:text>
  </x18tc:threadedComment>
  <x18tc:threadedComment ref="D22" dT="2026-07-24T16:13:05.00" personId="{94767dfe-e389-41d1-9239-840fd305de10}" id="{2090e7e1-4c70-4af3-8024-f00844bf51cc}" done="0">
    <x18tc:text xml:space="preserve">Nedostaju komentari</x18tc:text>
  </x18tc:threadedComment>
  <x18tc:threadedComment ref="D23" dT="2026-07-24T16:17:46.00" personId="{94767dfe-e389-41d1-9239-840fd305de10}" id="{188f5515-c4a2-46b2-ba15-d687709d2be8}" done="0">
    <x18tc:text xml:space="preserve">Nedostaju komentari</x18tc:text>
  </x18tc:threadedComment>
  <x18tc:threadedComment ref="D24" dT="2026-07-24T16:36:00.00" personId="{94767dfe-e389-41d1-9239-840fd305de10}" id="{db4adc60-3b4e-4b58-9c39-f14109ab6a2f}" done="0">
    <x18tc:text xml:space="preserve">Decimala se pojavljuje opciono a ne 0 ili vise puta</x18tc:text>
  </x18tc:threadedComment>
  <x18tc:threadedComment ref="L7" dT="2026-07-24T17:36:00.00" personId="{94767dfe-e389-41d1-9239-840fd305de10}" id="{60656034-3191-429b-aa1c-4625ee278ce1}" done="0">
    <x18tc:text xml:space="preserve">Nije dobro pozivanje metode za provjeru dimenzija</x18tc:text>
  </x18tc:threadedComment>
  <x18tc:threadedComment ref="P7" dT="2026-07-24T17:48:02.00" personId="{94767dfe-e389-41d1-9239-840fd305de10}" id="{f4eb2e12-1624-4f8d-be63-d2abaa07ae54}" done="0">
    <x18tc:text xml:space="preserve">Neispravno pozivanje metode i neispravna provjera dimenzija</x18tc:text>
  </x18tc:threadedComment>
  <x18tc:threadedComment ref="O7" dT="2026-07-24T17:48:33.00" personId="{94767dfe-e389-41d1-9239-840fd305de10}" id="{a37e79ff-29b0-4923-adf0-82d54554b42c}" done="0">
    <x18tc:text xml:space="preserve">Neispravno pozivanje metode i neispravna provjera dimenzija</x18tc:text>
  </x18tc:threadedComment>
  <x18tc:threadedComment ref="D6" dT="2026-07-24T17:52:52.00" personId="{94767dfe-e389-41d1-9239-840fd305de10}" id="{92dc33d4-b0c8-4cc7-802b-1c87a1cd8279}" done="0">
    <x18tc:text xml:space="preserve">Nedostaje prepoznavanje realnih brojeva</x18tc:text>
  </x18tc:threadedComment>
  <x18tc:threadedComment ref="E6" dT="2026-07-24T17:55:33.00" personId="{94767dfe-e389-41d1-9239-840fd305de10}" id="{4f48ae84-f828-40b3-9eb9-7a2ca175bdc9}" done="0">
    <x18tc:text xml:space="preserve">Matrica je niz vrsta, a vrsta je niz brojeva. Izraz ne bi trebalo da ima pravilo za niz brojeva</x18tc:text>
  </x18tc:threadedComment>
  <x18tc:threadedComment ref="K6" dT="2026-07-24T18:05:59.00" personId="{94767dfe-e389-41d1-9239-840fd305de10}" id="{caaf54a9-238d-46a6-b044-2569b8bf5453}" done="0">
    <x18tc:text xml:space="preserve">Znamo da matrica ima bar jedan element pa _matrica[0] (ne znamo za 2). Pristupanje j indeksu koji ne postoji</x18tc:text>
  </x18tc:threadedComment>
  <x18tc:threadedComment ref="N6" dT="2026-07-24T18:07:43.00" personId="{94767dfe-e389-41d1-9239-840fd305de10}" id="{d4040aab-b9c2-4022-86b4-c28640565ef3}" done="0">
    <x18tc:text xml:space="preserve">Nedostaju uglaste zagrade kod argumenta za niz brojeva</x18tc:text>
  </x18tc:threadedComment>
  <x18tc:threadedComment ref="D8" dT="2026-07-24T18:22:52.00" personId="{94767dfe-e389-41d1-9239-840fd305de10}" id="{82147750-a026-44dc-a417-eb1be70d3136}" done="0">
    <x18tc:text xml:space="preserve">Nedostaju komentari</x18tc:text>
  </x18tc:threadedComment>
  <x18tc:threadedComment ref="F8" dT="2026-07-24T18:24:37.00" personId="{94767dfe-e389-41d1-9239-840fd305de10}" id="{b55601c4-6e6a-4842-80f4-06b74d6606b8}" done="0">
    <x18tc:text xml:space="preserve">Nije napravljen nijedan objekat na hipu ni za matricu, ni za vrstu (neophodno koristiti operator new)</x18tc:text>
  </x18tc:threadedComment>
  <x18tc:threadedComment ref="D11" dT="2026-07-24T18:29:19.00" personId="{94767dfe-e389-41d1-9239-840fd305de10}" id="{2e9975ed-1c86-48ee-bfaa-65375df58a22}" done="0">
    <x18tc:text xml:space="preserve">Nedostaju komentari</x18tc:text>
  </x18tc:threadedComment>
  <x18tc:threadedComment ref="N11" dT="2026-07-24T18:31:09.00" personId="{94767dfe-e389-41d1-9239-840fd305de10}" id="{6d8ad4c4-552e-4d1b-8a3c-c59cd6f11db4}" done="0">
    <x18tc:text xml:space="preserve">Drugi argument u gramatici ne bi trebalo da bude izraz</x18tc:text>
  </x18tc:threadedComment>
</x18tc:ThreadedComments>
</file>

<file path=xl/threadedComments/threadedComment5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D23" dT="2026-09-06T11:54:45.00" personId="{94767dfe-e389-41d1-9239-840fd305de10}" id="{af95845b-8454-4426-90fb-b9a21123cb79}" done="0">
    <x18tc:text xml:space="preserve">Neispravan regularni izraz za prepoznavanje broja</x18tc:text>
  </x18tc:threadedComment>
  <x18tc:threadedComment ref="G6" dT="2026-09-06T11:31:26.00" personId="{94767dfe-e389-41d1-9239-840fd305de10}" id="{a4067bc8-a063-429e-ad39-3212663b601f}" done="0">
    <x18tc:text xml:space="preserve">Implementacija bez cvora</x18tc:text>
  </x18tc:threadedComment>
  <x18tc:threadedComment ref="AE6" dT="2026-09-06T11:38:41.00" personId="{94767dfe-e389-41d1-9239-840fd305de10}" id="{dc6118fb-6bc8-4b0a-bd0e-90d782a545ca}" done="0">
    <x18tc:text xml:space="preserve">U bojackoj petlji prvi parametar bi trebalo da bude definicija a treci dodjela</x18tc:text>
  </x18tc:threadedComment>
  <x18tc:threadedComment ref="G7" dT="2026-09-06T11:40:35.00" personId="{94767dfe-e389-41d1-9239-840fd305de10}" id="{9559b3da-c4f4-4416-a898-39b2179d2af7}" done="0">
    <x18tc:text xml:space="preserve">Implementacija bez cvora</x18tc:text>
  </x18tc:threadedComment>
  <x18tc:threadedComment ref="V7" dT="2026-09-06T11:42:28.00" personId="{94767dfe-e389-41d1-9239-840fd305de10}" id="{4b0ac346-0b3b-49e6-ab00-23f8f8c3a15a}" done="0">
    <x18tc:text xml:space="preserve">Otherwise ne moze odvojeno od perchance</x18tc:text>
  </x18tc:threadedComment>
  <x18tc:threadedComment ref="AE7" dT="2026-09-06T11:44:17.00" personId="{94767dfe-e389-41d1-9239-840fd305de10}" id="{96279029-0150-4547-b834-0d25da94f266}" done="0">
    <x18tc:text xml:space="preserve">Neispravni parametri petlje</x18tc:text>
  </x18tc:threadedComment>
  <x18tc:threadedComment ref="G8" dT="2026-09-06T11:51:50.00" personId="{94767dfe-e389-41d1-9239-840fd305de10}" id="{94abc6ca-7e79-4bbc-80ee-0f0833ead9a5}" done="0">
    <x18tc:text xml:space="preserve">Implementacija bez cvora</x18tc:text>
  </x18tc:threadedComment>
  <x18tc:threadedComment ref="E23" dT="2026-09-06T11:56:27.00" personId="{94767dfe-e389-41d1-9239-840fd305de10}" id="{30ea62e6-f601-4050-abc5-b8ede1f5452b}" done="0">
    <x18tc:text xml:space="preserve">Nedostaje pravilo za ispis</x18tc:text>
  </x18tc:threadedComment>
  <x18tc:threadedComment ref="G25" dT="2026-09-06T12:01:43.00" personId="{94767dfe-e389-41d1-9239-840fd305de10}" id="{dd58f27c-0c5e-4bfe-88e8-ce21c89c3ad0}" done="0">
    <x18tc:text xml:space="preserve">Implementacija bez cvora</x18tc:text>
  </x18tc:threadedComment>
  <x18tc:threadedComment ref="V25" dT="2026-09-06T12:04:01.00" personId="{94767dfe-e389-41d1-9239-840fd305de10}" id="{bfd4784c-8194-418a-99bf-9a0020561503}" done="0">
    <x18tc:text xml:space="preserve">izraz L_T izraz</x18tc:text>
  </x18tc:threadedComment>
  <x18tc:threadedComment ref="G26" dT="2026-09-06T12:04:59.00" personId="{94767dfe-e389-41d1-9239-840fd305de10}" id="{264c393f-63ca-4583-a739-d9e536a74b71}" done="0">
    <x18tc:text xml:space="preserve">Implementacija bez cvora</x18tc:text>
  </x18tc:threadedComment>
  <x18tc:threadedComment ref="I28" dT="2026-09-06T12:34:59.00" personId="{94767dfe-e389-41d1-9239-840fd305de10}" id="{80577046-7cc3-46dd-90b1-1b3eae7fad13}" done="0">
    <x18tc:text xml:space="preserve">Vazan je redosled definisanja klasa kada se implementacija pise u jednom fajlu i nedovrsene akcije</x18tc:text>
  </x18tc:threadedComment>
  <x18tc:threadedComment ref="Q28" dT="2026-09-06T12:39:16.00" personId="{94767dfe-e389-41d1-9239-840fd305de10}" id="{140a0112-5cab-4b96-8ea1-096ba3632a98}" done="0">
    <x18tc:text xml:space="preserve">Protected polja umjesto private</x18tc:text>
  </x18tc:threadedComment>
  <x18tc:threadedComment ref="G13" dT="2026-09-06T20:44:14.00" personId="{64a4904f-b154-40ee-a2fd-d9d12a5f49ba}" id="{369f2cb3-3284-4c65-8940-2f37c60b3ba5}" done="0">
    <x18tc:text xml:space="preserve">nije ast</x18tc:text>
  </x18tc:threadedComment>
  <x18tc:threadedComment ref="O14" dT="2026-09-06T20:49:04.00" personId="{64a4904f-b154-40ee-a2fd-d9d12a5f49ba}" id="{7c4bbefe-da12-4db7-9b99-d3ad1d95755f}" done="0">
    <x18tc:text xml:space="preserve">nedostaje definicija prioriteta</x18tc:text>
  </x18tc:threadedComment>
  <x18tc:threadedComment ref="G15" dT="2026-09-06T20:52:48.00" personId="{64a4904f-b154-40ee-a2fd-d9d12a5f49ba}" id="{14527fbe-7dbc-4eb2-b322-ded6512e4373}" done="0">
    <x18tc:text xml:space="preserve">nije ast</x18tc:text>
  </x18tc:threadedComment>
  <x18tc:threadedComment ref="G9" dT="2026-09-06T20:32:54.00" personId="{64a4904f-b154-40ee-a2fd-d9d12a5f49ba}" id="{957531d3-75fa-40e2-9532-62fa31cc4b76}" done="0">
    <x18tc:text xml:space="preserve">nije ast</x18tc:text>
  </x18tc:threadedComment>
  <x18tc:threadedComment ref="O10" dT="2026-09-06T20:35:14.00" personId="{64a4904f-b154-40ee-a2fd-d9d12a5f49ba}" id="{f025f542-dc11-4b3c-926f-00764825f08f}" done="0">
    <x18tc:text xml:space="preserve">+- treba da budu istog prioriteta</x18tc:text>
  </x18tc:threadedComment>
  <x18tc:threadedComment ref="E11" dT="2026-09-06T20:39:01.00" personId="{64a4904f-b154-40ee-a2fd-d9d12a5f49ba}" id="{af68549b-e4be-42e7-8402-a53dd958354c}" done="0">
    <x18tc:text xml:space="preserve">nizanje ne valja</x18tc:text>
  </x18tc:threadedComment>
  <x18tc:threadedComment ref="F11" dT="2026-09-06T20:39:25.00" personId="{64a4904f-b154-40ee-a2fd-d9d12a5f49ba}" id="{e9cab268-2041-4eaa-b438-2d6add0656e0}" done="0">
    <x18tc:text xml:space="preserve">greske u bison-u</x18tc:text>
  </x18tc:threadedComment>
  <x18tc:threadedComment ref="N11" dT="2026-09-06T20:39:54.00" personId="{64a4904f-b154-40ee-a2fd-d9d12a5f49ba}" id="{1cd35224-05ac-486e-82e8-48d43006bdfd}" done="0">
    <x18tc:text xml:space="preserve">grananje pravila do besmisla</x18tc:text>
  </x18tc:threadedComment>
  <x18tc:threadedComment ref="G12" dT="2026-09-06T20:42:07.00" personId="{64a4904f-b154-40ee-a2fd-d9d12a5f49ba}" id="{d3a964dc-2362-4e28-b014-de2ba598cd63}" done="0">
    <x18tc:text xml:space="preserve">nije ast</x18tc:text>
  </x18tc:threadedComment>
  <x18tc:threadedComment ref="F16" dT="2026-09-06T20:57:31.00" personId="{64a4904f-b154-40ee-a2fd-d9d12a5f49ba}" id="{53e8bc77-d518-46c1-83b6-b2cfe5607b2d}" done="0">
    <x18tc:text xml:space="preserve">greske u bisonu</x18tc:text>
  </x18tc:threadedComment>
  <x18tc:threadedComment ref="E17" dT="2026-09-06T21:00:38.00" personId="{64a4904f-b154-40ee-a2fd-d9d12a5f49ba}" id="{c1829150-832e-4950-80ef-cff4dbf9c8f2}" done="0">
    <x18tc:text xml:space="preserve">nema nizanja u print naredbi, print podrzava samo id</x18tc:text>
  </x18tc:threadedComment>
  <x18tc:threadedComment ref="G17" dT="2026-09-06T21:01:09.00" personId="{64a4904f-b154-40ee-a2fd-d9d12a5f49ba}" id="{34ab9249-5f29-49e3-a3e5-5142ef52c4e3}" done="0">
    <x18tc:text xml:space="preserve">nije ast</x18tc:text>
  </x18tc:threadedComment>
  <x18tc:threadedComment ref="G18" dT="2026-09-06T21:03:01.00" personId="{64a4904f-b154-40ee-a2fd-d9d12a5f49ba}" id="{a8991e66-ee3e-4c5f-a64f-7396f5590995}" done="0">
    <x18tc:text xml:space="preserve">nije ast</x18tc:text>
  </x18tc:threadedComment>
  <x18tc:threadedComment ref="O22" dT="2026-09-06T21:16:42.00" personId="{64a4904f-b154-40ee-a2fd-d9d12a5f49ba}" id="{819e56e2-8c37-4662-ba08-76ab372e2a5a}" done="0">
    <x18tc:text xml:space="preserve">+- treba da imaju isti prioritet</x18tc:text>
  </x18tc:threadedComment>
  <x18tc:threadedComment ref="G19" dT="2026-09-06T21:05:13.00" personId="{64a4904f-b154-40ee-a2fd-d9d12a5f49ba}" id="{d1da8efd-09bf-4a53-9307-76f3433b42b2}" done="0">
    <x18tc:text xml:space="preserve">nije ast</x18tc:text>
  </x18tc:threadedComment>
  <x18tc:threadedComment ref="G20" dT="2026-09-06T21:08:24.00" personId="{64a4904f-b154-40ee-a2fd-d9d12a5f49ba}" id="{4fa16734-4552-4310-87d1-3eba480b0752}" done="0">
    <x18tc:text xml:space="preserve">nije ast</x18tc:text>
  </x18tc:threadedComment>
  <x18tc:threadedComment ref="G21" dT="2026-09-06T21:12:35.00" personId="{64a4904f-b154-40ee-a2fd-d9d12a5f49ba}" id="{eb903f4e-9931-494c-8715-f38271619eda}" done="0">
    <x18tc:text xml:space="preserve">nije ast</x18tc:text>
  </x18tc:threadedComment>
</x18tc:ThreadedComments>
</file>

<file path=xl/threadedComments/threadedComment6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F12" dT="2026-09-24T08:51:18.00" personId="{64a4904f-b154-40ee-a2fd-d9d12a5f49ba}" id="{c57f2af3-f48a-4ace-802f-46160fa0eee8}" done="0">
    <x18tc:text xml:space="preserve">ne prevodi se</x18tc:text>
  </x18tc:threadedComment>
  <x18tc:threadedComment ref="E12" dT="2026-09-24T08:51:59.00" personId="{64a4904f-b154-40ee-a2fd-d9d12a5f49ba}" id="{5330001a-9aeb-4265-b4a6-08de4ab9a8f2}" done="0">
    <x18tc:text xml:space="preserve">gramatika nije napisana</x18tc:text>
  </x18tc:threadedComment>
  <x18tc:threadedComment ref="G13" dT="2026-09-24T08:54:21.00" personId="{64a4904f-b154-40ee-a2fd-d9d12a5f49ba}" id="{d50cc4c2-ff5c-49fb-bf68-2db1361050e7}" done="0">
    <x18tc:text xml:space="preserve">greske u bison sintaksi, ne prevodi se program</x18tc:text>
  </x18tc:threadedComment>
  <x18tc:threadedComment ref="E13" dT="2026-09-24T08:54:54.00" personId="{64a4904f-b154-40ee-a2fd-d9d12a5f49ba}" id="{1b5b473b-f3f4-4ca9-8c47-8afe04a8a2e2}" done="0">
    <x18tc:text xml:space="preserve">duplirana pravila, koriscene stringova umesto karaktera u pravilima</x18tc:text>
  </x18tc:threadedComment>
  <x18tc:threadedComment ref="M13" dT="2026-09-24T08:55:43.00" personId="{64a4904f-b154-40ee-a2fd-d9d12a5f49ba}" id="{aff914d4-9215-4646-ab18-ad56bc50a965}" done="0">
    <x18tc:text xml:space="preserve">samo zapoeta dodela</x18tc:text>
  </x18tc:threadedComment>
  <x18tc:threadedComment ref="E14" dT="2026-09-24T08:58:00.00" personId="{64a4904f-b154-40ee-a2fd-d9d12a5f49ba}" id="{e5dadf5f-9d03-407f-ad26-c34241d7fe3c}" done="0">
    <x18tc:text xml:space="preserve">nepotrebno duplirano pravilo za novi red u izrazu</x18tc:text>
  </x18tc:threadedComment>
  <x18tc:threadedComment ref="G17" dT="2026-09-24T09:06:54.00" personId="{64a4904f-b154-40ee-a2fd-d9d12a5f49ba}" id="{79472a51-c43a-4d7f-936a-846ba1232e25}" done="0">
    <x18tc:text xml:space="preserve">ne prevodi se</x18tc:text>
  </x18tc:threadedComment>
  <x18tc:threadedComment ref="G19" dT="2026-09-24T09:14:05.00" personId="{64a4904f-b154-40ee-a2fd-d9d12a5f49ba}" id="{5db98e47-5c89-431b-adaf-f280991ee0bd}" done="0">
    <x18tc:text xml:space="preserve">ne prevodi se , tipovi se ne slazu.</x18tc:text>
  </x18tc:threadedComment>
  <x18tc:threadedComment ref="G8" dT="2026-09-24T07:45:38.00" personId="{64a4904f-b154-40ee-a2fd-d9d12a5f49ba}" id="{3f9ab6d6-9009-4cb8-8684-d0824fefc6a0}" done="0">
    <x18tc:text xml:space="preserve">ne prevodi se</x18tc:text>
  </x18tc:threadedComment>
  <x18tc:threadedComment ref="R9" dT="2026-09-24T07:49:50.00" personId="{64a4904f-b154-40ee-a2fd-d9d12a5f49ba}" id="{80d90c8d-6571-44b4-b679-3cb608324c86}" done="0">
    <x18tc:text xml:space="preserve">id je tipa bool umesto string*</x18tc:text>
  </x18tc:threadedComment>
  <x18tc:threadedComment ref="AA10" dT="2026-09-24T07:56:43.00" personId="{64a4904f-b154-40ee-a2fd-d9d12a5f49ba}" id="{7410794e-2688-41de-8dd3-422c902fa179}" done="0">
    <x18tc:text xml:space="preserve">curi na id-evima</x18tc:text>
  </x18tc:threadedComment>
  <x18tc:threadedComment ref="M6" dT="2026-09-24T07:35:58.00" personId="{64a4904f-b154-40ee-a2fd-d9d12a5f49ba}" id="{4818ec16-0687-440e-a017-9eb6fc95509b}" done="0">
    <x18tc:text xml:space="preserve">sr konfliktir, duplirana pravila</x18tc:text>
  </x18tc:threadedComment>
  <x18tc:threadedComment ref="G6" dT="2026-09-24T07:37:34.00" personId="{64a4904f-b154-40ee-a2fd-d9d12a5f49ba}" id="{24bc0ae4-a0ab-4308-8194-b43de247779c}" done="0">
    <x18tc:text xml:space="preserve">ne prevodi se. sintaksne greske u lexeru, nedostaju definicije terminala u bisonu</x18tc:text>
  </x18tc:threadedComment>
  <x18tc:threadedComment ref="G7" dT="2026-09-24T07:39:54.00" personId="{64a4904f-b154-40ee-a2fd-d9d12a5f49ba}" id="{3b0c673f-8d68-4a44-9b3e-2e6fb65368f4}" done="0">
    <x18tc:text xml:space="preserve">ne prevodi se program</x18tc:text>
  </x18tc:threadedComment>
  <x18tc:threadedComment ref="E7" dT="2026-09-24T07:40:28.00" personId="{64a4904f-b154-40ee-a2fd-d9d12a5f49ba}" id="{5c7fa6ec-cbff-47d6-b6c8-a879f61202ec}" done="0">
    <x18tc:text xml:space="preserve">nepotrebno izdvojene zagrade</x18tc:text>
  </x18tc:threadedComment>
  <x18tc:threadedComment ref="M7" dT="2026-09-24T07:41:00.00" personId="{64a4904f-b154-40ee-a2fd-d9d12a5f49ba}" id="{bede8ecf-aa68-4e5e-afd1-5fc435abfed5}" done="0">
    <x18tc:text xml:space="preserve">dodela u izrazu</x18tc:text>
  </x18tc:threadedComment>
  <x18tc:threadedComment ref="Z6" dT="2026-09-24T07:41:43.00" personId="{64a4904f-b154-40ee-a2fd-d9d12a5f49ba}" id="{197547b9-c778-4fe6-9bb8-d5016ba18b3e}" done="0">
    <x18tc:text xml:space="preserve">bash redosled ne valja</x18tc:text>
  </x18tc:threadedComment>
  <x18tc:threadedComment ref="D8" dT="2026-09-24T07:42:58.00" personId="{64a4904f-b154-40ee-a2fd-d9d12a5f49ba}" id="{f7ee2c6f-e996-4142-82b4-8154dfb581fe}" done="0">
    <x18tc:text xml:space="preserve">nepotpuno</x18tc:text>
  </x18tc:threadedComment>
  <x18tc:threadedComment ref="AC10" dT="2026-09-24T07:58:30.00" personId="{64a4904f-b154-40ee-a2fd-d9d12a5f49ba}" id="{69ad10b7-9803-4c49-bb57-e3b8d0c2ee68}" done="0">
    <x18tc:text xml:space="preserve">pokusaj popravljanja viseznacne gramatike, nije ll(1)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3.xml"/><Relationship Id="rId5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drawing" Target="../drawings/drawing4.xml"/><Relationship Id="rId5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microsoft.com/office/2017/10/relationships/threadedComment" Target="../threadedComments/threadedComment3.xml"/><Relationship Id="rId3" Type="http://schemas.microsoft.com/office/2019/04/relationships/documenttask" Target="../documenttasks/documenttask3.xml"/><Relationship Id="rId4" Type="http://schemas.openxmlformats.org/officeDocument/2006/relationships/drawing" Target="../drawings/drawing5.xml"/><Relationship Id="rId5" Type="http://schemas.openxmlformats.org/officeDocument/2006/relationships/vmlDrawing" Target="../drawings/vmlDrawing3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microsoft.com/office/2017/10/relationships/threadedComment" Target="../threadedComments/threadedComment4.xml"/><Relationship Id="rId3" Type="http://schemas.microsoft.com/office/2019/04/relationships/documenttask" Target="../documenttasks/documenttask4.xml"/><Relationship Id="rId4" Type="http://schemas.openxmlformats.org/officeDocument/2006/relationships/drawing" Target="../drawings/drawing6.xml"/><Relationship Id="rId5" Type="http://schemas.openxmlformats.org/officeDocument/2006/relationships/vmlDrawing" Target="../drawings/vmlDrawing4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microsoft.com/office/2017/10/relationships/threadedComment" Target="../threadedComments/threadedComment5.xml"/><Relationship Id="rId3" Type="http://schemas.microsoft.com/office/2019/04/relationships/documenttask" Target="../documenttasks/documenttask5.xml"/><Relationship Id="rId4" Type="http://schemas.openxmlformats.org/officeDocument/2006/relationships/drawing" Target="../drawings/drawing7.xml"/><Relationship Id="rId5" Type="http://schemas.openxmlformats.org/officeDocument/2006/relationships/vmlDrawing" Target="../drawings/vmlDrawing5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microsoft.com/office/2017/10/relationships/threadedComment" Target="../threadedComments/threadedComment6.xml"/><Relationship Id="rId3" Type="http://schemas.microsoft.com/office/2019/04/relationships/documenttask" Target="../documenttasks/documenttask6.xml"/><Relationship Id="rId4" Type="http://schemas.openxmlformats.org/officeDocument/2006/relationships/drawing" Target="../drawings/drawing8.xml"/><Relationship Id="rId5" Type="http://schemas.openxmlformats.org/officeDocument/2006/relationships/vmlDrawing" Target="../drawings/vmlDrawing6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3" max="3" width="32.75"/>
  </cols>
  <sheetData>
    <row r="1">
      <c r="F1" s="1" t="s">
        <v>0</v>
      </c>
      <c r="H1" s="1" t="s">
        <v>1</v>
      </c>
      <c r="J1" s="2">
        <v>44348.0</v>
      </c>
      <c r="L1" s="3">
        <v>45445.0</v>
      </c>
      <c r="N1" s="1" t="s">
        <v>2</v>
      </c>
      <c r="P1" s="1" t="s">
        <v>3</v>
      </c>
      <c r="R1" s="1" t="s">
        <v>4</v>
      </c>
      <c r="T1" s="1" t="s">
        <v>5</v>
      </c>
    </row>
    <row r="2">
      <c r="D2" s="1"/>
      <c r="E2" s="1"/>
      <c r="F2" s="1" t="s">
        <v>7</v>
      </c>
      <c r="G2" s="1" t="s">
        <v>8</v>
      </c>
      <c r="H2" s="1" t="s">
        <v>7</v>
      </c>
      <c r="I2" s="1" t="s">
        <v>8</v>
      </c>
      <c r="J2" s="4" t="s">
        <v>7</v>
      </c>
      <c r="K2" s="4" t="s">
        <v>8</v>
      </c>
      <c r="L2" s="1" t="s">
        <v>7</v>
      </c>
      <c r="M2" s="1" t="s">
        <v>8</v>
      </c>
      <c r="N2" s="1" t="s">
        <v>7</v>
      </c>
      <c r="O2" s="1" t="s">
        <v>8</v>
      </c>
      <c r="P2" s="1" t="s">
        <v>7</v>
      </c>
      <c r="Q2" s="1" t="s">
        <v>8</v>
      </c>
      <c r="R2" s="1" t="s">
        <v>7</v>
      </c>
      <c r="S2" s="1" t="s">
        <v>8</v>
      </c>
      <c r="T2" s="1" t="s">
        <v>7</v>
      </c>
      <c r="U2" s="1" t="s">
        <v>8</v>
      </c>
    </row>
    <row r="3">
      <c r="A3" s="4" t="s">
        <v>13</v>
      </c>
      <c r="B3" s="4" t="s">
        <v>11</v>
      </c>
      <c r="C3" s="4" t="s">
        <v>12</v>
      </c>
      <c r="D3" s="1" t="s">
        <v>14</v>
      </c>
      <c r="E3" s="1" t="s">
        <v>15</v>
      </c>
    </row>
    <row r="4">
      <c r="A4" s="5">
        <v>1.0</v>
      </c>
      <c r="B4" s="6" t="s">
        <v>16</v>
      </c>
      <c r="C4" s="7" t="str">
        <f t="array" ref="C4">INDEX('Svi studenti'!$C$2:$C1001,MATCH(B4, 'Svi studenti'!$B$2:$B1001, 0))</f>
        <v>Ајдуковић, Лука</v>
      </c>
      <c r="D4" s="8" t="str">
        <f t="array" ref="D4">iferror(iNDEX('Svi studenti'!$G$2:$G1001,MATCH(B4, 'Svi studenti'!$B$2:$B1001, 0)),"---")</f>
        <v>3и1б</v>
      </c>
      <c r="E4" s="8">
        <f t="array" ref="E4">iferror(iNDEX('Prisustvo-Vežbe'!$Q$4:$Q1001,MATCH(B4, 'Prisustvo-Vežbe'!$A$4:$A1001, 0)),"---")</f>
        <v>1</v>
      </c>
      <c r="G4" s="7" t="str">
        <f t="array" ref="G4">iferror(iNDEX('Januar 1'!$AH$5:$AH1001,MATCH(B4, 'Januar 1'!$A$5:$A1001, 0)),"---")</f>
        <v>---</v>
      </c>
      <c r="I4" s="7" t="str">
        <f t="array" ref="I4">iferror(iNDEX('Januar 2'!$AM$5:$AM1001,MATCH(B4, 'Januar 2'!$A$5:$A1001, 0)),"---")</f>
        <v>---</v>
      </c>
      <c r="K4" s="7" t="str">
        <f t="array" ref="K4">iferror(iNDEX('Jun1'!$AI$6:$AI1001,MATCH(B4, 'Jun1'!$A$6:$A1001, 0)),"---")</f>
        <v>---</v>
      </c>
      <c r="M4" s="7" t="str">
        <f t="array" ref="M4">iferror(iNDEX('Jun2'!$AF$6:$AF1001,MATCH(B4, 'Jun2'!$A$6:$A1001, 0)),"---")</f>
        <v>---</v>
      </c>
      <c r="O4" s="7">
        <f t="array" ref="O4">iferror(iNDEX('Sep1'!$AJ$6:$AJ1001,MATCH(B4, 'Sep1'!$A$6:$A1001, 0)),"---")</f>
        <v>53</v>
      </c>
      <c r="Q4" s="7" t="str">
        <f t="array" ref="Q4">iferror(iNDEX('Sep2'!$AF$6:$AF1001,MATCH(B4, 'Sep2'!$A$6:$A1001, 0)),"---")</f>
        <v>---</v>
      </c>
      <c r="S4" s="7" t="str">
        <f t="array" ref="S4">iferror(iNDEX(Dodatni!$AJ$6:$AJ1001,MATCH(B4, Dodatni!$A$6:$A1001, 0)),"---")</f>
        <v>---</v>
      </c>
      <c r="U4" s="7" t="str">
        <f t="array" ref="U4">iferror(iNDEX('Sep1-2324'!$AQ$6:$AQ1001,MATCH(B4, 'Sep1-2324'!$A$6:$A1001, 0)),"---")</f>
        <v>---</v>
      </c>
    </row>
    <row r="5">
      <c r="A5" s="5">
        <v>2.0</v>
      </c>
      <c r="B5" s="6" t="s">
        <v>17</v>
      </c>
      <c r="C5" s="7" t="str">
        <f t="array" ref="C5">INDEX('Svi studenti'!$C$2:$C1001,MATCH(B5, 'Svi studenti'!$B$2:$B1001, 0))</f>
        <v>Арамбашић, Тодор</v>
      </c>
      <c r="D5" s="8" t="str">
        <f t="array" ref="D5">iferror(iNDEX('Svi studenti'!$G$2:$G1001,MATCH(B5, 'Svi studenti'!$B$2:$B1001, 0)),"---")</f>
        <v>3и1а</v>
      </c>
      <c r="E5" s="19">
        <f t="array" ref="E5">iferror(iNDEX('Prisustvo-Vežbe'!$Q$4:$Q1001,MATCH(B5, 'Prisustvo-Vežbe'!$A$4:$A1001, 0)),"---")</f>
        <v>0</v>
      </c>
      <c r="G5" s="7" t="str">
        <f t="array" ref="G5">iferror(iNDEX('Januar 1'!$AH$5:$AH1001,MATCH(B5, 'Januar 1'!$A$5:$A1001, 0)),"---")</f>
        <v>---</v>
      </c>
      <c r="I5" s="7" t="str">
        <f t="array" ref="I5">iferror(iNDEX('Januar 2'!$AM$5:$AM1001,MATCH(B5, 'Januar 2'!$A$5:$A1001, 0)),"---")</f>
        <v>---</v>
      </c>
      <c r="K5" s="7" t="str">
        <f t="array" ref="K5">iferror(iNDEX('Jun1'!$AI$6:$AI1001,MATCH(B5, 'Jun1'!$A$6:$A1001, 0)),"---")</f>
        <v>---</v>
      </c>
      <c r="M5" s="7" t="str">
        <f t="array" ref="M5">iferror(iNDEX('Jun2'!$AF$6:$AF1001,MATCH(B5, 'Jun2'!$A$6:$A1001, 0)),"---")</f>
        <v>---</v>
      </c>
      <c r="O5" s="7" t="str">
        <f t="array" ref="O5">iferror(iNDEX('Sep1'!$AJ$6:$AJ1001,MATCH(B5, 'Sep1'!$A$6:$A1001, 0)),"---")</f>
        <v>---</v>
      </c>
      <c r="Q5" s="7" t="str">
        <f t="array" ref="Q5">iferror(iNDEX('Sep2'!$AF$6:$AF1001,MATCH(B5, 'Sep2'!$A$6:$A1001, 0)),"---")</f>
        <v>---</v>
      </c>
      <c r="S5" s="7" t="str">
        <f t="array" ref="S5">iferror(iNDEX(Dodatni!$AJ$6:$AJ1001,MATCH(B5, Dodatni!$A$6:$A1001, 0)),"---")</f>
        <v>---</v>
      </c>
      <c r="U5" s="7" t="str">
        <f t="array" ref="U5">iferror(iNDEX('Sep1-2324'!$AQ$6:$AQ1001,MATCH(B5, 'Sep1-2324'!$A$6:$A1001, 0)),"---")</f>
        <v>---</v>
      </c>
    </row>
    <row r="6">
      <c r="A6" s="5">
        <v>3.0</v>
      </c>
      <c r="B6" s="6" t="s">
        <v>18</v>
      </c>
      <c r="C6" s="7" t="str">
        <f t="array" ref="C6">INDEX('Svi studenti'!$C$2:$C1001,MATCH(B6, 'Svi studenti'!$B$2:$B1001, 0))</f>
        <v>Аћимовић, Љубомир</v>
      </c>
      <c r="D6" s="8" t="str">
        <f t="array" ref="D6">iferror(iNDEX('Svi studenti'!$G$2:$G1001,MATCH(B6, 'Svi studenti'!$B$2:$B1001, 0)),"---")</f>
        <v>3и1а</v>
      </c>
      <c r="E6" s="19">
        <f t="array" ref="E6">iferror(iNDEX('Prisustvo-Vežbe'!$Q$4:$Q1001,MATCH(B6, 'Prisustvo-Vežbe'!$A$4:$A1001, 0)),"---")</f>
        <v>2.5</v>
      </c>
      <c r="G6" s="7" t="str">
        <f t="array" ref="G6">iferror(iNDEX('Januar 1'!$AH$5:$AH1001,MATCH(B6, 'Januar 1'!$A$5:$A1001, 0)),"---")</f>
        <v>---</v>
      </c>
      <c r="I6" s="7" t="str">
        <f t="array" ref="I6">iferror(iNDEX('Januar 2'!$AM$5:$AM1001,MATCH(B6, 'Januar 2'!$A$5:$A1001, 0)),"---")</f>
        <v>---</v>
      </c>
      <c r="K6" s="7">
        <f t="array" ref="K6">iferror(iNDEX('Jun1'!$AI$6:$AI1001,MATCH(B6, 'Jun1'!$A$6:$A1001, 0)),"---")</f>
        <v>28</v>
      </c>
      <c r="M6" s="7" t="str">
        <f t="array" ref="M6">iferror(iNDEX('Jun2'!$AF$6:$AF1001,MATCH(B6, 'Jun2'!$A$6:$A1001, 0)),"---")</f>
        <v>---</v>
      </c>
      <c r="O6" s="7" t="str">
        <f t="array" ref="O6">iferror(iNDEX('Sep1'!$AJ$6:$AJ1001,MATCH(B6, 'Sep1'!$A$6:$A1001, 0)),"---")</f>
        <v>---</v>
      </c>
      <c r="Q6" s="7" t="str">
        <f t="array" ref="Q6">iferror(iNDEX('Sep2'!$AF$6:$AF1001,MATCH(B6, 'Sep2'!$A$6:$A1001, 0)),"---")</f>
        <v>---</v>
      </c>
      <c r="S6" s="7" t="str">
        <f t="array" ref="S6">iferror(iNDEX(Dodatni!$AJ$6:$AJ1001,MATCH(B6, Dodatni!$A$6:$A1001, 0)),"---")</f>
        <v>---</v>
      </c>
      <c r="U6" s="7" t="str">
        <f t="array" ref="U6">iferror(iNDEX('Sep1-2324'!$AQ$6:$AQ1001,MATCH(B6, 'Sep1-2324'!$A$6:$A1001, 0)),"---")</f>
        <v>---</v>
      </c>
    </row>
    <row r="7">
      <c r="A7" s="5">
        <v>4.0</v>
      </c>
      <c r="B7" s="6" t="s">
        <v>19</v>
      </c>
      <c r="C7" s="7" t="str">
        <f t="array" ref="C7">INDEX('Svi studenti'!$C$2:$C1001,MATCH(B7, 'Svi studenti'!$B$2:$B1001, 0))</f>
        <v>Бељић, Лазар</v>
      </c>
      <c r="D7" s="8" t="str">
        <f t="array" ref="D7">iferror(iNDEX('Svi studenti'!$G$2:$G1001,MATCH(B7, 'Svi studenti'!$B$2:$B1001, 0)),"---")</f>
        <v>3и1б</v>
      </c>
      <c r="E7" s="19">
        <f t="array" ref="E7">iferror(iNDEX('Prisustvo-Vežbe'!$Q$4:$Q1001,MATCH(B7, 'Prisustvo-Vežbe'!$A$4:$A1001, 0)),"---")</f>
        <v>4</v>
      </c>
      <c r="G7" s="7" t="str">
        <f t="array" ref="G7">iferror(iNDEX('Januar 1'!$AH$5:$AH1001,MATCH(B7, 'Januar 1'!$A$5:$A1001, 0)),"---")</f>
        <v>---</v>
      </c>
      <c r="I7" s="7" t="str">
        <f t="array" ref="I7">iferror(iNDEX('Januar 2'!$AM$5:$AM1001,MATCH(B7, 'Januar 2'!$A$5:$A1001, 0)),"---")</f>
        <v>---</v>
      </c>
      <c r="K7" s="7" t="str">
        <f t="array" ref="K7">iferror(iNDEX('Jun1'!$AI$6:$AI1001,MATCH(B7, 'Jun1'!$A$6:$A1001, 0)),"---")</f>
        <v>---</v>
      </c>
      <c r="M7" s="7" t="str">
        <f t="array" ref="M7">iferror(iNDEX('Jun2'!$AF$6:$AF1001,MATCH(B7, 'Jun2'!$A$6:$A1001, 0)),"---")</f>
        <v>---</v>
      </c>
      <c r="O7" s="7" t="str">
        <f t="array" ref="O7">iferror(iNDEX('Sep1'!$AJ$6:$AJ1001,MATCH(B7, 'Sep1'!$A$6:$A1001, 0)),"---")</f>
        <v>---</v>
      </c>
      <c r="Q7" s="7" t="str">
        <f t="array" ref="Q7">iferror(iNDEX('Sep2'!$AF$6:$AF1001,MATCH(B7, 'Sep2'!$A$6:$A1001, 0)),"---")</f>
        <v>---</v>
      </c>
      <c r="S7" s="7" t="str">
        <f t="array" ref="S7">iferror(iNDEX(Dodatni!$AJ$6:$AJ1001,MATCH(B7, Dodatni!$A$6:$A1001, 0)),"---")</f>
        <v>---</v>
      </c>
      <c r="U7" s="7" t="str">
        <f t="array" ref="U7">iferror(iNDEX('Sep1-2324'!$AQ$6:$AQ1001,MATCH(B7, 'Sep1-2324'!$A$6:$A1001, 0)),"---")</f>
        <v>---</v>
      </c>
    </row>
    <row r="8">
      <c r="A8" s="5">
        <v>5.0</v>
      </c>
      <c r="B8" s="6" t="s">
        <v>20</v>
      </c>
      <c r="C8" s="7" t="str">
        <f t="array" ref="C8">INDEX('Svi studenti'!$C$2:$C1001,MATCH(B8, 'Svi studenti'!$B$2:$B1001, 0))</f>
        <v>Божиновић, Дуња</v>
      </c>
      <c r="D8" s="8" t="str">
        <f t="array" ref="D8">iferror(iNDEX('Svi studenti'!$G$2:$G1001,MATCH(B8, 'Svi studenti'!$B$2:$B1001, 0)),"---")</f>
        <v>3и1б</v>
      </c>
      <c r="E8" s="19">
        <f t="array" ref="E8">iferror(iNDEX('Prisustvo-Vežbe'!$Q$4:$Q1001,MATCH(B8, 'Prisustvo-Vežbe'!$A$4:$A1001, 0)),"---")</f>
        <v>1</v>
      </c>
      <c r="G8" s="7" t="str">
        <f t="array" ref="G8">iferror(iNDEX('Januar 1'!$AH$5:$AH1001,MATCH(B8, 'Januar 1'!$A$5:$A1001, 0)),"---")</f>
        <v>---</v>
      </c>
      <c r="I8" s="7" t="str">
        <f t="array" ref="I8">iferror(iNDEX('Januar 2'!$AM$5:$AM1001,MATCH(B8, 'Januar 2'!$A$5:$A1001, 0)),"---")</f>
        <v>---</v>
      </c>
      <c r="K8" s="7" t="str">
        <f t="array" ref="K8">iferror(iNDEX('Jun1'!$AI$6:$AI1001,MATCH(B8, 'Jun1'!$A$6:$A1001, 0)),"---")</f>
        <v>---</v>
      </c>
      <c r="M8" s="7" t="str">
        <f t="array" ref="M8">iferror(iNDEX('Jun2'!$AF$6:$AF1001,MATCH(B8, 'Jun2'!$A$6:$A1001, 0)),"---")</f>
        <v>---</v>
      </c>
      <c r="O8" s="7">
        <f t="array" ref="O8">iferror(iNDEX('Sep1'!$AJ$6:$AJ1001,MATCH(B8, 'Sep1'!$A$6:$A1001, 0)),"---")</f>
        <v>22.5</v>
      </c>
      <c r="Q8" s="7" t="str">
        <f t="array" ref="Q8">iferror(iNDEX('Sep2'!$AF$6:$AF1001,MATCH(B8, 'Sep2'!$A$6:$A1001, 0)),"---")</f>
        <v>---</v>
      </c>
      <c r="S8" s="7" t="str">
        <f t="array" ref="S8">iferror(iNDEX(Dodatni!$AJ$6:$AJ1001,MATCH(B8, Dodatni!$A$6:$A1001, 0)),"---")</f>
        <v>---</v>
      </c>
      <c r="U8" s="7" t="str">
        <f t="array" ref="U8">iferror(iNDEX('Sep1-2324'!$AQ$6:$AQ1001,MATCH(B8, 'Sep1-2324'!$A$6:$A1001, 0)),"---")</f>
        <v>---</v>
      </c>
    </row>
    <row r="9">
      <c r="A9" s="5">
        <v>6.0</v>
      </c>
      <c r="B9" s="6" t="s">
        <v>21</v>
      </c>
      <c r="C9" s="7" t="str">
        <f t="array" ref="C9">INDEX('Svi studenti'!$C$2:$C1001,MATCH(B9, 'Svi studenti'!$B$2:$B1001, 0))</f>
        <v>Будимир, Никола</v>
      </c>
      <c r="D9" s="8" t="str">
        <f t="array" ref="D9">iferror(iNDEX('Svi studenti'!$G$2:$G1001,MATCH(B9, 'Svi studenti'!$B$2:$B1001, 0)),"---")</f>
        <v>3и1б</v>
      </c>
      <c r="E9" s="19">
        <f t="array" ref="E9">iferror(iNDEX('Prisustvo-Vežbe'!$Q$4:$Q1001,MATCH(B9, 'Prisustvo-Vežbe'!$A$4:$A1001, 0)),"---")</f>
        <v>0</v>
      </c>
      <c r="G9" s="7" t="str">
        <f t="array" ref="G9">iferror(iNDEX('Januar 1'!$AH$5:$AH1001,MATCH(B9, 'Januar 1'!$A$5:$A1001, 0)),"---")</f>
        <v>---</v>
      </c>
      <c r="I9" s="7" t="str">
        <f t="array" ref="I9">iferror(iNDEX('Januar 2'!$AM$5:$AM1001,MATCH(B9, 'Januar 2'!$A$5:$A1001, 0)),"---")</f>
        <v>---</v>
      </c>
      <c r="K9" s="7">
        <f t="array" ref="K9">iferror(iNDEX('Jun1'!$AI$6:$AI1001,MATCH(B9, 'Jun1'!$A$6:$A1001, 0)),"---")</f>
        <v>22</v>
      </c>
      <c r="M9" s="7" t="str">
        <f t="array" ref="M9">iferror(iNDEX('Jun2'!$AF$6:$AF1001,MATCH(B9, 'Jun2'!$A$6:$A1001, 0)),"---")</f>
        <v>---</v>
      </c>
      <c r="O9" s="7" t="str">
        <f t="array" ref="O9">iferror(iNDEX('Sep1'!$AJ$6:$AJ1001,MATCH(B9, 'Sep1'!$A$6:$A1001, 0)),"---")</f>
        <v>---</v>
      </c>
      <c r="Q9" s="7" t="str">
        <f t="array" ref="Q9">iferror(iNDEX('Sep2'!$AF$6:$AF1001,MATCH(B9, 'Sep2'!$A$6:$A1001, 0)),"---")</f>
        <v>---</v>
      </c>
      <c r="S9" s="7" t="str">
        <f t="array" ref="S9">iferror(iNDEX(Dodatni!$AJ$6:$AJ1001,MATCH(B9, Dodatni!$A$6:$A1001, 0)),"---")</f>
        <v>---</v>
      </c>
      <c r="U9" s="7">
        <f t="array" ref="U9">iferror(iNDEX('Sep1-2324'!$AQ$6:$AQ1001,MATCH(B9, 'Sep1-2324'!$A$6:$A1001, 0)),"---")</f>
        <v>23</v>
      </c>
    </row>
    <row r="10">
      <c r="A10" s="5">
        <v>7.0</v>
      </c>
      <c r="B10" s="6" t="s">
        <v>22</v>
      </c>
      <c r="C10" s="7" t="str">
        <f t="array" ref="C10">INDEX('Svi studenti'!$C$2:$C1001,MATCH(B10, 'Svi studenti'!$B$2:$B1001, 0))</f>
        <v>Влаховић, Иван</v>
      </c>
      <c r="D10" s="8" t="str">
        <f t="array" ref="D10">iferror(iNDEX('Svi studenti'!$G$2:$G1001,MATCH(B10, 'Svi studenti'!$B$2:$B1001, 0)),"---")</f>
        <v>3и1б</v>
      </c>
      <c r="E10" s="19">
        <f t="array" ref="E10">iferror(iNDEX('Prisustvo-Vežbe'!$Q$4:$Q1001,MATCH(B10, 'Prisustvo-Vežbe'!$A$4:$A1001, 0)),"---")</f>
        <v>4</v>
      </c>
      <c r="G10" s="7">
        <f t="array" ref="G10">iferror(iNDEX('Januar 1'!$AH$5:$AH1001,MATCH(B10, 'Januar 1'!$A$5:$A1001, 0)),"---")</f>
        <v>37</v>
      </c>
      <c r="I10" s="7" t="str">
        <f t="array" ref="I10">iferror(iNDEX('Januar 2'!$AM$5:$AM1001,MATCH(B10, 'Januar 2'!$A$5:$A1001, 0)),"---")</f>
        <v>---</v>
      </c>
      <c r="K10" s="7" t="str">
        <f t="array" ref="K10">iferror(iNDEX('Jun1'!$AI$6:$AI1001,MATCH(B10, 'Jun1'!$A$6:$A1001, 0)),"---")</f>
        <v>---</v>
      </c>
      <c r="M10" s="7" t="str">
        <f t="array" ref="M10">iferror(iNDEX('Jun2'!$AF$6:$AF1001,MATCH(B10, 'Jun2'!$A$6:$A1001, 0)),"---")</f>
        <v>---</v>
      </c>
      <c r="O10" s="7" t="str">
        <f t="array" ref="O10">iferror(iNDEX('Sep1'!$AJ$6:$AJ1001,MATCH(B10, 'Sep1'!$A$6:$A1001, 0)),"---")</f>
        <v>---</v>
      </c>
      <c r="Q10" s="7" t="str">
        <f t="array" ref="Q10">iferror(iNDEX('Sep2'!$AF$6:$AF1001,MATCH(B10, 'Sep2'!$A$6:$A1001, 0)),"---")</f>
        <v>---</v>
      </c>
      <c r="S10" s="7" t="str">
        <f t="array" ref="S10">iferror(iNDEX(Dodatni!$AJ$6:$AJ1001,MATCH(B10, Dodatni!$A$6:$A1001, 0)),"---")</f>
        <v>---</v>
      </c>
      <c r="U10" s="7" t="str">
        <f t="array" ref="U10">iferror(iNDEX('Sep1-2324'!$AQ$6:$AQ1001,MATCH(B10, 'Sep1-2324'!$A$6:$A1001, 0)),"---")</f>
        <v>---</v>
      </c>
    </row>
    <row r="11">
      <c r="A11" s="5">
        <v>8.0</v>
      </c>
      <c r="B11" s="6" t="s">
        <v>24</v>
      </c>
      <c r="C11" s="7" t="str">
        <f t="array" ref="C11">INDEX('Svi studenti'!$C$2:$C1001,MATCH(B11, 'Svi studenti'!$B$2:$B1001, 0))</f>
        <v>Вуковић, Лола</v>
      </c>
      <c r="D11" s="8" t="str">
        <f t="array" ref="D11">iferror(iNDEX('Svi studenti'!$G$2:$G1001,MATCH(B11, 'Svi studenti'!$B$2:$B1001, 0)),"---")</f>
        <v>3и1б</v>
      </c>
      <c r="E11" s="19">
        <f t="array" ref="E11">iferror(iNDEX('Prisustvo-Vežbe'!$Q$4:$Q1001,MATCH(B11, 'Prisustvo-Vežbe'!$A$4:$A1001, 0)),"---")</f>
        <v>5</v>
      </c>
      <c r="G11" s="7">
        <f t="array" ref="G11">iferror(iNDEX('Januar 1'!$AH$5:$AH1001,MATCH(B11, 'Januar 1'!$A$5:$A1001, 0)),"---")</f>
        <v>34.5</v>
      </c>
      <c r="I11" s="7" t="str">
        <f t="array" ref="I11">iferror(iNDEX('Januar 2'!$AM$5:$AM1001,MATCH(B11, 'Januar 2'!$A$5:$A1001, 0)),"---")</f>
        <v>---</v>
      </c>
      <c r="K11" s="7" t="str">
        <f t="array" ref="K11">iferror(iNDEX('Jun1'!$AI$6:$AI1001,MATCH(B11, 'Jun1'!$A$6:$A1001, 0)),"---")</f>
        <v>---</v>
      </c>
      <c r="M11" s="7" t="str">
        <f t="array" ref="M11">iferror(iNDEX('Jun2'!$AF$6:$AF1001,MATCH(B11, 'Jun2'!$A$6:$A1001, 0)),"---")</f>
        <v>---</v>
      </c>
      <c r="O11" s="7" t="str">
        <f t="array" ref="O11">iferror(iNDEX('Sep1'!$AJ$6:$AJ1001,MATCH(B11, 'Sep1'!$A$6:$A1001, 0)),"---")</f>
        <v>---</v>
      </c>
      <c r="Q11" s="7" t="str">
        <f t="array" ref="Q11">iferror(iNDEX('Sep2'!$AF$6:$AF1001,MATCH(B11, 'Sep2'!$A$6:$A1001, 0)),"---")</f>
        <v>---</v>
      </c>
      <c r="S11" s="7" t="str">
        <f t="array" ref="S11">iferror(iNDEX(Dodatni!$AJ$6:$AJ1001,MATCH(B11, Dodatni!$A$6:$A1001, 0)),"---")</f>
        <v>---</v>
      </c>
      <c r="U11" s="7" t="str">
        <f t="array" ref="U11">iferror(iNDEX('Sep1-2324'!$AQ$6:$AQ1001,MATCH(B11, 'Sep1-2324'!$A$6:$A1001, 0)),"---")</f>
        <v>---</v>
      </c>
    </row>
    <row r="12">
      <c r="A12" s="5">
        <v>9.0</v>
      </c>
      <c r="B12" s="6" t="s">
        <v>29</v>
      </c>
      <c r="C12" s="7" t="str">
        <f t="array" ref="C12">INDEX('Svi studenti'!$C$2:$C1001,MATCH(B12, 'Svi studenti'!$B$2:$B1001, 0))</f>
        <v>Глигорић, Мила</v>
      </c>
      <c r="D12" s="8" t="str">
        <f t="array" ref="D12">iferror(iNDEX('Svi studenti'!$G$2:$G1001,MATCH(B12, 'Svi studenti'!$B$2:$B1001, 0)),"---")</f>
        <v>3и1б</v>
      </c>
      <c r="E12" s="19">
        <f t="array" ref="E12">iferror(iNDEX('Prisustvo-Vežbe'!$Q$4:$Q1001,MATCH(B12, 'Prisustvo-Vežbe'!$A$4:$A1001, 0)),"---")</f>
        <v>1.5</v>
      </c>
      <c r="G12" s="7" t="str">
        <f t="array" ref="G12">iferror(iNDEX('Januar 1'!$AH$5:$AH1001,MATCH(B12, 'Januar 1'!$A$5:$A1001, 0)),"---")</f>
        <v>---</v>
      </c>
      <c r="I12" s="7" t="str">
        <f t="array" ref="I12">iferror(iNDEX('Januar 2'!$AM$5:$AM1001,MATCH(B12, 'Januar 2'!$A$5:$A1001, 0)),"---")</f>
        <v>---</v>
      </c>
      <c r="K12" s="7" t="str">
        <f t="array" ref="K12">iferror(iNDEX('Jun1'!$AI$6:$AI1001,MATCH(B12, 'Jun1'!$A$6:$A1001, 0)),"---")</f>
        <v>---</v>
      </c>
      <c r="M12" s="7" t="str">
        <f t="array" ref="M12">iferror(iNDEX('Jun2'!$AF$6:$AF1001,MATCH(B12, 'Jun2'!$A$6:$A1001, 0)),"---")</f>
        <v>---</v>
      </c>
      <c r="O12" s="7" t="str">
        <f t="array" ref="O12">iferror(iNDEX('Sep1'!$AJ$6:$AJ1001,MATCH(B12, 'Sep1'!$A$6:$A1001, 0)),"---")</f>
        <v>---</v>
      </c>
      <c r="Q12" s="7" t="str">
        <f t="array" ref="Q12">iferror(iNDEX('Sep2'!$AF$6:$AF1001,MATCH(B12, 'Sep2'!$A$6:$A1001, 0)),"---")</f>
        <v>---</v>
      </c>
      <c r="S12" s="7" t="str">
        <f t="array" ref="S12">iferror(iNDEX(Dodatni!$AJ$6:$AJ1001,MATCH(B12, Dodatni!$A$6:$A1001, 0)),"---")</f>
        <v>---</v>
      </c>
      <c r="U12" s="7" t="str">
        <f t="array" ref="U12">iferror(iNDEX('Sep1-2324'!$AQ$6:$AQ1001,MATCH(B12, 'Sep1-2324'!$A$6:$A1001, 0)),"---")</f>
        <v>---</v>
      </c>
    </row>
    <row r="13">
      <c r="A13" s="5">
        <v>10.0</v>
      </c>
      <c r="B13" s="6" t="s">
        <v>31</v>
      </c>
      <c r="C13" s="7" t="str">
        <f t="array" ref="C13">INDEX('Svi studenti'!$C$2:$C1001,MATCH(B13, 'Svi studenti'!$B$2:$B1001, 0))</f>
        <v>Грбовић, Теодора</v>
      </c>
      <c r="D13" s="8" t="str">
        <f t="array" ref="D13">iferror(iNDEX('Svi studenti'!$G$2:$G1001,MATCH(B13, 'Svi studenti'!$B$2:$B1001, 0)),"---")</f>
        <v>3и1а</v>
      </c>
      <c r="E13" s="19">
        <f t="array" ref="E13">iferror(iNDEX('Prisustvo-Vežbe'!$Q$4:$Q1001,MATCH(B13, 'Prisustvo-Vežbe'!$A$4:$A1001, 0)),"---")</f>
        <v>5</v>
      </c>
      <c r="G13" s="7">
        <f t="array" ref="G13">iferror(iNDEX('Januar 1'!$AH$5:$AH1001,MATCH(B13, 'Januar 1'!$A$5:$A1001, 0)),"---")</f>
        <v>33</v>
      </c>
      <c r="I13" s="7">
        <f t="array" ref="I13">iferror(iNDEX('Januar 2'!$AM$5:$AM1001,MATCH(B13, 'Januar 2'!$A$5:$A1001, 0)),"---")</f>
        <v>36</v>
      </c>
      <c r="K13" s="7" t="str">
        <f t="array" ref="K13">iferror(iNDEX('Jun1'!$AI$6:$AI1001,MATCH(B13, 'Jun1'!$A$6:$A1001, 0)),"---")</f>
        <v>---</v>
      </c>
      <c r="M13" s="7" t="str">
        <f t="array" ref="M13">iferror(iNDEX('Jun2'!$AF$6:$AF1001,MATCH(B13, 'Jun2'!$A$6:$A1001, 0)),"---")</f>
        <v>---</v>
      </c>
      <c r="O13" s="7" t="str">
        <f t="array" ref="O13">iferror(iNDEX('Sep1'!$AJ$6:$AJ1001,MATCH(B13, 'Sep1'!$A$6:$A1001, 0)),"---")</f>
        <v>---</v>
      </c>
      <c r="Q13" s="7" t="str">
        <f t="array" ref="Q13">iferror(iNDEX('Sep2'!$AF$6:$AF1001,MATCH(B13, 'Sep2'!$A$6:$A1001, 0)),"---")</f>
        <v>---</v>
      </c>
      <c r="S13" s="7" t="str">
        <f t="array" ref="S13">iferror(iNDEX(Dodatni!$AJ$6:$AJ1001,MATCH(B13, Dodatni!$A$6:$A1001, 0)),"---")</f>
        <v>---</v>
      </c>
      <c r="U13" s="7" t="str">
        <f t="array" ref="U13">iferror(iNDEX('Sep1-2324'!$AQ$6:$AQ1001,MATCH(B13, 'Sep1-2324'!$A$6:$A1001, 0)),"---")</f>
        <v>---</v>
      </c>
    </row>
    <row r="14">
      <c r="A14" s="5">
        <v>11.0</v>
      </c>
      <c r="B14" s="6" t="s">
        <v>32</v>
      </c>
      <c r="C14" s="7" t="str">
        <f t="array" ref="C14">INDEX('Svi studenti'!$C$2:$C1001,MATCH(B14, 'Svi studenti'!$B$2:$B1001, 0))</f>
        <v>Гудурић, Урош</v>
      </c>
      <c r="D14" s="8" t="str">
        <f t="array" ref="D14">iferror(iNDEX('Svi studenti'!$G$2:$G1001,MATCH(B14, 'Svi studenti'!$B$2:$B1001, 0)),"---")</f>
        <v>3и1а</v>
      </c>
      <c r="E14" s="19">
        <f t="array" ref="E14">iferror(iNDEX('Prisustvo-Vežbe'!$Q$4:$Q1001,MATCH(B14, 'Prisustvo-Vežbe'!$A$4:$A1001, 0)),"---")</f>
        <v>0</v>
      </c>
      <c r="G14" s="7" t="str">
        <f t="array" ref="G14">iferror(iNDEX('Januar 1'!$AH$5:$AH1001,MATCH(B14, 'Januar 1'!$A$5:$A1001, 0)),"---")</f>
        <v>---</v>
      </c>
      <c r="I14" s="7" t="str">
        <f t="array" ref="I14">iferror(iNDEX('Januar 2'!$AM$5:$AM1001,MATCH(B14, 'Januar 2'!$A$5:$A1001, 0)),"---")</f>
        <v>---</v>
      </c>
      <c r="K14" s="7" t="str">
        <f t="array" ref="K14">iferror(iNDEX('Jun1'!$AI$6:$AI1001,MATCH(B14, 'Jun1'!$A$6:$A1001, 0)),"---")</f>
        <v>---</v>
      </c>
      <c r="M14" s="7" t="str">
        <f t="array" ref="M14">iferror(iNDEX('Jun2'!$AF$6:$AF1001,MATCH(B14, 'Jun2'!$A$6:$A1001, 0)),"---")</f>
        <v>---</v>
      </c>
      <c r="O14" s="7" t="str">
        <f t="array" ref="O14">iferror(iNDEX('Sep1'!$AJ$6:$AJ1001,MATCH(B14, 'Sep1'!$A$6:$A1001, 0)),"---")</f>
        <v>---</v>
      </c>
      <c r="Q14" s="7" t="str">
        <f t="array" ref="Q14">iferror(iNDEX('Sep2'!$AF$6:$AF1001,MATCH(B14, 'Sep2'!$A$6:$A1001, 0)),"---")</f>
        <v>---</v>
      </c>
      <c r="S14" s="7" t="str">
        <f t="array" ref="S14">iferror(iNDEX(Dodatni!$AJ$6:$AJ1001,MATCH(B14, Dodatni!$A$6:$A1001, 0)),"---")</f>
        <v>---</v>
      </c>
      <c r="U14" s="7" t="str">
        <f t="array" ref="U14">iferror(iNDEX('Sep1-2324'!$AQ$6:$AQ1001,MATCH(B14, 'Sep1-2324'!$A$6:$A1001, 0)),"---")</f>
        <v>---</v>
      </c>
    </row>
    <row r="15">
      <c r="A15" s="5">
        <v>12.0</v>
      </c>
      <c r="B15" s="6" t="s">
        <v>33</v>
      </c>
      <c r="C15" s="7" t="str">
        <f t="array" ref="C15">INDEX('Svi studenti'!$C$2:$C1001,MATCH(B15, 'Svi studenti'!$B$2:$B1001, 0))</f>
        <v>Дамњановић, Татјана</v>
      </c>
      <c r="D15" s="8" t="str">
        <f t="array" ref="D15">iferror(iNDEX('Svi studenti'!$G$2:$G1001,MATCH(B15, 'Svi studenti'!$B$2:$B1001, 0)),"---")</f>
        <v>3и1а</v>
      </c>
      <c r="E15" s="19">
        <f t="array" ref="E15">iferror(iNDEX('Prisustvo-Vežbe'!$Q$4:$Q1001,MATCH(B15, 'Prisustvo-Vežbe'!$A$4:$A1001, 0)),"---")</f>
        <v>1</v>
      </c>
      <c r="G15" s="7" t="str">
        <f t="array" ref="G15">iferror(iNDEX('Januar 1'!$AH$5:$AH1001,MATCH(B15, 'Januar 1'!$A$5:$A1001, 0)),"---")</f>
        <v>---</v>
      </c>
      <c r="I15" s="7" t="str">
        <f t="array" ref="I15">iferror(iNDEX('Januar 2'!$AM$5:$AM1001,MATCH(B15, 'Januar 2'!$A$5:$A1001, 0)),"---")</f>
        <v>---</v>
      </c>
      <c r="K15" s="7" t="str">
        <f t="array" ref="K15">iferror(iNDEX('Jun1'!$AI$6:$AI1001,MATCH(B15, 'Jun1'!$A$6:$A1001, 0)),"---")</f>
        <v>---</v>
      </c>
      <c r="M15" s="7" t="str">
        <f t="array" ref="M15">iferror(iNDEX('Jun2'!$AF$6:$AF1001,MATCH(B15, 'Jun2'!$A$6:$A1001, 0)),"---")</f>
        <v>---</v>
      </c>
      <c r="O15" s="7" t="str">
        <f t="array" ref="O15">iferror(iNDEX('Sep1'!$AJ$6:$AJ1001,MATCH(B15, 'Sep1'!$A$6:$A1001, 0)),"---")</f>
        <v>---</v>
      </c>
      <c r="Q15" s="7" t="str">
        <f t="array" ref="Q15">iferror(iNDEX('Sep2'!$AF$6:$AF1001,MATCH(B15, 'Sep2'!$A$6:$A1001, 0)),"---")</f>
        <v>---</v>
      </c>
      <c r="S15" s="7" t="str">
        <f t="array" ref="S15">iferror(iNDEX(Dodatni!$AJ$6:$AJ1001,MATCH(B15, Dodatni!$A$6:$A1001, 0)),"---")</f>
        <v>---</v>
      </c>
      <c r="U15" s="7" t="str">
        <f t="array" ref="U15">iferror(iNDEX('Sep1-2324'!$AQ$6:$AQ1001,MATCH(B15, 'Sep1-2324'!$A$6:$A1001, 0)),"---")</f>
        <v>---</v>
      </c>
    </row>
    <row r="16">
      <c r="A16" s="5">
        <v>13.0</v>
      </c>
      <c r="B16" s="6" t="s">
        <v>34</v>
      </c>
      <c r="C16" s="7" t="str">
        <f t="array" ref="C16">INDEX('Svi studenti'!$C$2:$C1001,MATCH(B16, 'Svi studenti'!$B$2:$B1001, 0))</f>
        <v>Дељанин, Петар</v>
      </c>
      <c r="D16" s="8" t="str">
        <f t="array" ref="D16">iferror(iNDEX('Svi studenti'!$G$2:$G1001,MATCH(B16, 'Svi studenti'!$B$2:$B1001, 0)),"---")</f>
        <v>3и1а</v>
      </c>
      <c r="E16" s="19">
        <f t="array" ref="E16">iferror(iNDEX('Prisustvo-Vežbe'!$Q$4:$Q1001,MATCH(B16, 'Prisustvo-Vežbe'!$A$4:$A1001, 0)),"---")</f>
        <v>3</v>
      </c>
      <c r="G16" s="7" t="str">
        <f t="array" ref="G16">iferror(iNDEX('Januar 1'!$AH$5:$AH1001,MATCH(B16, 'Januar 1'!$A$5:$A1001, 0)),"---")</f>
        <v>---</v>
      </c>
      <c r="I16" s="7" t="str">
        <f t="array" ref="I16">iferror(iNDEX('Januar 2'!$AM$5:$AM1001,MATCH(B16, 'Januar 2'!$A$5:$A1001, 0)),"---")</f>
        <v>---</v>
      </c>
      <c r="K16" s="7" t="str">
        <f t="array" ref="K16">iferror(iNDEX('Jun1'!$AI$6:$AI1001,MATCH(B16, 'Jun1'!$A$6:$A1001, 0)),"---")</f>
        <v>---</v>
      </c>
      <c r="M16" s="7" t="str">
        <f t="array" ref="M16">iferror(iNDEX('Jun2'!$AF$6:$AF1001,MATCH(B16, 'Jun2'!$A$6:$A1001, 0)),"---")</f>
        <v>---</v>
      </c>
      <c r="O16" s="7" t="str">
        <f t="array" ref="O16">iferror(iNDEX('Sep1'!$AJ$6:$AJ1001,MATCH(B16, 'Sep1'!$A$6:$A1001, 0)),"---")</f>
        <v>---</v>
      </c>
      <c r="Q16" s="7">
        <f t="array" ref="Q16">iferror(iNDEX('Sep2'!$AF$6:$AF1001,MATCH(B16, 'Sep2'!$A$6:$A1001, 0)),"---")</f>
        <v>48.5</v>
      </c>
      <c r="S16" s="7" t="str">
        <f t="array" ref="S16">iferror(iNDEX(Dodatni!$AJ$6:$AJ1001,MATCH(B16, Dodatni!$A$6:$A1001, 0)),"---")</f>
        <v>---</v>
      </c>
      <c r="U16" s="7" t="str">
        <f t="array" ref="U16">iferror(iNDEX('Sep1-2324'!$AQ$6:$AQ1001,MATCH(B16, 'Sep1-2324'!$A$6:$A1001, 0)),"---")</f>
        <v>---</v>
      </c>
    </row>
    <row r="17">
      <c r="A17" s="5">
        <v>14.0</v>
      </c>
      <c r="B17" s="6" t="s">
        <v>37</v>
      </c>
      <c r="C17" s="7" t="str">
        <f t="array" ref="C17">INDEX('Svi studenti'!$C$2:$C1001,MATCH(B17, 'Svi studenti'!$B$2:$B1001, 0))</f>
        <v>Дивјак, Анастасија</v>
      </c>
      <c r="D17" s="8" t="str">
        <f t="array" ref="D17">iferror(iNDEX('Svi studenti'!$G$2:$G1001,MATCH(B17, 'Svi studenti'!$B$2:$B1001, 0)),"---")</f>
        <v>3и1б</v>
      </c>
      <c r="E17" s="19">
        <f t="array" ref="E17">iferror(iNDEX('Prisustvo-Vežbe'!$Q$4:$Q1001,MATCH(B17, 'Prisustvo-Vežbe'!$A$4:$A1001, 0)),"---")</f>
        <v>2.5</v>
      </c>
      <c r="G17" s="7" t="str">
        <f t="array" ref="G17">iferror(iNDEX('Januar 1'!$AH$5:$AH1001,MATCH(B17, 'Januar 1'!$A$5:$A1001, 0)),"---")</f>
        <v>---</v>
      </c>
      <c r="I17" s="7">
        <f t="array" ref="I17">iferror(iNDEX('Januar 2'!$AM$5:$AM1001,MATCH(B17, 'Januar 2'!$A$5:$A1001, 0)),"---")</f>
        <v>22</v>
      </c>
      <c r="K17" s="7" t="str">
        <f t="array" ref="K17">iferror(iNDEX('Jun1'!$AI$6:$AI1001,MATCH(B17, 'Jun1'!$A$6:$A1001, 0)),"---")</f>
        <v>---</v>
      </c>
      <c r="M17" s="7" t="str">
        <f t="array" ref="M17">iferror(iNDEX('Jun2'!$AF$6:$AF1001,MATCH(B17, 'Jun2'!$A$6:$A1001, 0)),"---")</f>
        <v>---</v>
      </c>
      <c r="O17" s="7" t="str">
        <f t="array" ref="O17">iferror(iNDEX('Sep1'!$AJ$6:$AJ1001,MATCH(B17, 'Sep1'!$A$6:$A1001, 0)),"---")</f>
        <v>---</v>
      </c>
      <c r="Q17" s="7" t="str">
        <f t="array" ref="Q17">iferror(iNDEX('Sep2'!$AF$6:$AF1001,MATCH(B17, 'Sep2'!$A$6:$A1001, 0)),"---")</f>
        <v>---</v>
      </c>
      <c r="S17" s="7" t="str">
        <f t="array" ref="S17">iferror(iNDEX(Dodatni!$AJ$6:$AJ1001,MATCH(B17, Dodatni!$A$6:$A1001, 0)),"---")</f>
        <v>---</v>
      </c>
      <c r="U17" s="7" t="str">
        <f t="array" ref="U17">iferror(iNDEX('Sep1-2324'!$AQ$6:$AQ1001,MATCH(B17, 'Sep1-2324'!$A$6:$A1001, 0)),"---")</f>
        <v>---</v>
      </c>
    </row>
    <row r="18">
      <c r="A18" s="5">
        <v>15.0</v>
      </c>
      <c r="B18" s="6" t="s">
        <v>60</v>
      </c>
      <c r="C18" s="7" t="str">
        <f t="array" ref="C18">INDEX('Svi studenti'!$C$2:$C1001,MATCH(B18, 'Svi studenti'!$B$2:$B1001, 0))</f>
        <v>Димитријевић, Младен</v>
      </c>
      <c r="D18" s="8" t="str">
        <f t="array" ref="D18">iferror(iNDEX('Svi studenti'!$G$2:$G1001,MATCH(B18, 'Svi studenti'!$B$2:$B1001, 0)),"---")</f>
        <v>3и1б</v>
      </c>
      <c r="E18" s="19">
        <f t="array" ref="E18">iferror(iNDEX('Prisustvo-Vežbe'!$Q$4:$Q1001,MATCH(B18, 'Prisustvo-Vežbe'!$A$4:$A1001, 0)),"---")</f>
        <v>5</v>
      </c>
      <c r="G18" s="7">
        <f t="array" ref="G18">iferror(iNDEX('Januar 1'!$AH$5:$AH1001,MATCH(B18, 'Januar 1'!$A$5:$A1001, 0)),"---")</f>
        <v>55</v>
      </c>
      <c r="I18" s="7" t="str">
        <f t="array" ref="I18">iferror(iNDEX('Januar 2'!$AM$5:$AM1001,MATCH(B18, 'Januar 2'!$A$5:$A1001, 0)),"---")</f>
        <v>---</v>
      </c>
      <c r="K18" s="7" t="str">
        <f t="array" ref="K18">iferror(iNDEX('Jun1'!$AI$6:$AI1001,MATCH(B18, 'Jun1'!$A$6:$A1001, 0)),"---")</f>
        <v>---</v>
      </c>
      <c r="M18" s="7" t="str">
        <f t="array" ref="M18">iferror(iNDEX('Jun2'!$AF$6:$AF1001,MATCH(B18, 'Jun2'!$A$6:$A1001, 0)),"---")</f>
        <v>---</v>
      </c>
      <c r="O18" s="7" t="str">
        <f t="array" ref="O18">iferror(iNDEX('Sep1'!$AJ$6:$AJ1001,MATCH(B18, 'Sep1'!$A$6:$A1001, 0)),"---")</f>
        <v>---</v>
      </c>
      <c r="Q18" s="7" t="str">
        <f t="array" ref="Q18">iferror(iNDEX('Sep2'!$AF$6:$AF1001,MATCH(B18, 'Sep2'!$A$6:$A1001, 0)),"---")</f>
        <v>---</v>
      </c>
      <c r="S18" s="7" t="str">
        <f t="array" ref="S18">iferror(iNDEX(Dodatni!$AJ$6:$AJ1001,MATCH(B18, Dodatni!$A$6:$A1001, 0)),"---")</f>
        <v>---</v>
      </c>
      <c r="U18" s="7" t="str">
        <f t="array" ref="U18">iferror(iNDEX('Sep1-2324'!$AQ$6:$AQ1001,MATCH(B18, 'Sep1-2324'!$A$6:$A1001, 0)),"---")</f>
        <v>---</v>
      </c>
    </row>
    <row r="19">
      <c r="A19" s="5">
        <v>16.0</v>
      </c>
      <c r="B19" s="6" t="s">
        <v>80</v>
      </c>
      <c r="C19" s="7" t="str">
        <f t="array" ref="C19">INDEX('Svi studenti'!$C$2:$C1001,MATCH(B19, 'Svi studenti'!$B$2:$B1001, 0))</f>
        <v>Димитријевић, Никола</v>
      </c>
      <c r="D19" s="8" t="str">
        <f t="array" ref="D19">iferror(iNDEX('Svi studenti'!$G$2:$G1001,MATCH(B19, 'Svi studenti'!$B$2:$B1001, 0)),"---")</f>
        <v>3и1б</v>
      </c>
      <c r="E19" s="19">
        <f t="array" ref="E19">iferror(iNDEX('Prisustvo-Vežbe'!$Q$4:$Q1001,MATCH(B19, 'Prisustvo-Vežbe'!$A$4:$A1001, 0)),"---")</f>
        <v>5</v>
      </c>
      <c r="G19" s="7">
        <f t="array" ref="G19">iferror(iNDEX('Januar 1'!$AH$5:$AH1001,MATCH(B19, 'Januar 1'!$A$5:$A1001, 0)),"---")</f>
        <v>41.7</v>
      </c>
      <c r="I19" s="7" t="str">
        <f t="array" ref="I19">iferror(iNDEX('Januar 2'!$AM$5:$AM1001,MATCH(B19, 'Januar 2'!$A$5:$A1001, 0)),"---")</f>
        <v>---</v>
      </c>
      <c r="K19" s="7" t="str">
        <f t="array" ref="K19">iferror(iNDEX('Jun1'!$AI$6:$AI1001,MATCH(B19, 'Jun1'!$A$6:$A1001, 0)),"---")</f>
        <v>---</v>
      </c>
      <c r="M19" s="7" t="str">
        <f t="array" ref="M19">iferror(iNDEX('Jun2'!$AF$6:$AF1001,MATCH(B19, 'Jun2'!$A$6:$A1001, 0)),"---")</f>
        <v>---</v>
      </c>
      <c r="O19" s="7" t="str">
        <f t="array" ref="O19">iferror(iNDEX('Sep1'!$AJ$6:$AJ1001,MATCH(B19, 'Sep1'!$A$6:$A1001, 0)),"---")</f>
        <v>---</v>
      </c>
      <c r="Q19" s="7" t="str">
        <f t="array" ref="Q19">iferror(iNDEX('Sep2'!$AF$6:$AF1001,MATCH(B19, 'Sep2'!$A$6:$A1001, 0)),"---")</f>
        <v>---</v>
      </c>
      <c r="S19" s="7" t="str">
        <f t="array" ref="S19">iferror(iNDEX(Dodatni!$AJ$6:$AJ1001,MATCH(B19, Dodatni!$A$6:$A1001, 0)),"---")</f>
        <v>---</v>
      </c>
      <c r="U19" s="7" t="str">
        <f t="array" ref="U19">iferror(iNDEX('Sep1-2324'!$AQ$6:$AQ1001,MATCH(B19, 'Sep1-2324'!$A$6:$A1001, 0)),"---")</f>
        <v>---</v>
      </c>
    </row>
    <row r="20">
      <c r="A20" s="5">
        <v>17.0</v>
      </c>
      <c r="B20" s="6" t="s">
        <v>83</v>
      </c>
      <c r="C20" s="7" t="str">
        <f t="array" ref="C20">INDEX('Svi studenti'!$C$2:$C1001,MATCH(B20, 'Svi studenti'!$B$2:$B1001, 0))</f>
        <v>Добросављевић, Исидора</v>
      </c>
      <c r="D20" s="8" t="str">
        <f t="array" ref="D20">iferror(iNDEX('Svi studenti'!$G$2:$G1001,MATCH(B20, 'Svi studenti'!$B$2:$B1001, 0)),"---")</f>
        <v>3и1а</v>
      </c>
      <c r="E20" s="19">
        <f t="array" ref="E20">iferror(iNDEX('Prisustvo-Vežbe'!$Q$4:$Q1001,MATCH(B20, 'Prisustvo-Vežbe'!$A$4:$A1001, 0)),"---")</f>
        <v>2.5</v>
      </c>
      <c r="G20" s="7" t="str">
        <f t="array" ref="G20">iferror(iNDEX('Januar 1'!$AH$5:$AH1001,MATCH(B20, 'Januar 1'!$A$5:$A1001, 0)),"---")</f>
        <v>---</v>
      </c>
      <c r="I20" s="7" t="str">
        <f t="array" ref="I20">iferror(iNDEX('Januar 2'!$AM$5:$AM1001,MATCH(B20, 'Januar 2'!$A$5:$A1001, 0)),"---")</f>
        <v>---</v>
      </c>
      <c r="K20" s="7" t="str">
        <f t="array" ref="K20">iferror(iNDEX('Jun1'!$AI$6:$AI1001,MATCH(B20, 'Jun1'!$A$6:$A1001, 0)),"---")</f>
        <v>---</v>
      </c>
      <c r="M20" s="7" t="str">
        <f t="array" ref="M20">iferror(iNDEX('Jun2'!$AF$6:$AF1001,MATCH(B20, 'Jun2'!$A$6:$A1001, 0)),"---")</f>
        <v>---</v>
      </c>
      <c r="O20" s="7" t="str">
        <f t="array" ref="O20">iferror(iNDEX('Sep1'!$AJ$6:$AJ1001,MATCH(B20, 'Sep1'!$A$6:$A1001, 0)),"---")</f>
        <v>---</v>
      </c>
      <c r="Q20" s="7">
        <f t="array" ref="Q20">iferror(iNDEX('Sep2'!$AF$6:$AF1001,MATCH(B20, 'Sep2'!$A$6:$A1001, 0)),"---")</f>
        <v>10</v>
      </c>
      <c r="S20" s="7" t="str">
        <f t="array" ref="S20">iferror(iNDEX(Dodatni!$AJ$6:$AJ1001,MATCH(B20, Dodatni!$A$6:$A1001, 0)),"---")</f>
        <v>---</v>
      </c>
      <c r="U20" s="7" t="str">
        <f t="array" ref="U20">iferror(iNDEX('Sep1-2324'!$AQ$6:$AQ1001,MATCH(B20, 'Sep1-2324'!$A$6:$A1001, 0)),"---")</f>
        <v>---</v>
      </c>
    </row>
    <row r="21">
      <c r="A21" s="5">
        <v>18.0</v>
      </c>
      <c r="B21" s="6" t="s">
        <v>88</v>
      </c>
      <c r="C21" s="7" t="str">
        <f t="array" ref="C21">INDEX('Svi studenti'!$C$2:$C1001,MATCH(B21, 'Svi studenti'!$B$2:$B1001, 0))</f>
        <v>Докмановић, Нина</v>
      </c>
      <c r="D21" s="8" t="str">
        <f t="array" ref="D21">iferror(iNDEX('Svi studenti'!$G$2:$G1001,MATCH(B21, 'Svi studenti'!$B$2:$B1001, 0)),"---")</f>
        <v>3и1б</v>
      </c>
      <c r="E21" s="19">
        <f t="array" ref="E21">iferror(iNDEX('Prisustvo-Vežbe'!$Q$4:$Q1001,MATCH(B21, 'Prisustvo-Vežbe'!$A$4:$A1001, 0)),"---")</f>
        <v>3</v>
      </c>
      <c r="G21" s="7" t="str">
        <f t="array" ref="G21">iferror(iNDEX('Januar 1'!$AH$5:$AH1001,MATCH(B21, 'Januar 1'!$A$5:$A1001, 0)),"---")</f>
        <v>---</v>
      </c>
      <c r="I21" s="7" t="str">
        <f t="array" ref="I21">iferror(iNDEX('Januar 2'!$AM$5:$AM1001,MATCH(B21, 'Januar 2'!$A$5:$A1001, 0)),"---")</f>
        <v>---</v>
      </c>
      <c r="K21" s="7" t="str">
        <f t="array" ref="K21">iferror(iNDEX('Jun1'!$AI$6:$AI1001,MATCH(B21, 'Jun1'!$A$6:$A1001, 0)),"---")</f>
        <v>---</v>
      </c>
      <c r="M21" s="7" t="str">
        <f t="array" ref="M21">iferror(iNDEX('Jun2'!$AF$6:$AF1001,MATCH(B21, 'Jun2'!$A$6:$A1001, 0)),"---")</f>
        <v>---</v>
      </c>
      <c r="O21" s="7">
        <f t="array" ref="O21">iferror(iNDEX('Sep1'!$AJ$6:$AJ1001,MATCH(B21, 'Sep1'!$A$6:$A1001, 0)),"---")</f>
        <v>20</v>
      </c>
      <c r="Q21" s="7">
        <f t="array" ref="Q21">iferror(iNDEX('Sep2'!$AF$6:$AF1001,MATCH(B21, 'Sep2'!$A$6:$A1001, 0)),"---")</f>
        <v>51</v>
      </c>
      <c r="S21" s="7" t="str">
        <f t="array" ref="S21">iferror(iNDEX(Dodatni!$AJ$6:$AJ1001,MATCH(B21, Dodatni!$A$6:$A1001, 0)),"---")</f>
        <v>---</v>
      </c>
      <c r="U21" s="7" t="str">
        <f t="array" ref="U21">iferror(iNDEX('Sep1-2324'!$AQ$6:$AQ1001,MATCH(B21, 'Sep1-2324'!$A$6:$A1001, 0)),"---")</f>
        <v>---</v>
      </c>
    </row>
    <row r="22">
      <c r="A22" s="5">
        <v>19.0</v>
      </c>
      <c r="B22" s="6" t="s">
        <v>103</v>
      </c>
      <c r="C22" s="7" t="str">
        <f t="array" ref="C22">INDEX('Svi studenti'!$C$2:$C1001,MATCH(B22, 'Svi studenti'!$B$2:$B1001, 0))</f>
        <v>Ђорђевић, Александар</v>
      </c>
      <c r="D22" s="8" t="str">
        <f t="array" ref="D22">iferror(iNDEX('Svi studenti'!$G$2:$G1001,MATCH(B22, 'Svi studenti'!$B$2:$B1001, 0)),"---")</f>
        <v>3и1б</v>
      </c>
      <c r="E22" s="19">
        <f t="array" ref="E22">iferror(iNDEX('Prisustvo-Vežbe'!$Q$4:$Q1001,MATCH(B22, 'Prisustvo-Vežbe'!$A$4:$A1001, 0)),"---")</f>
        <v>0.5</v>
      </c>
      <c r="G22" s="7" t="str">
        <f t="array" ref="G22">iferror(iNDEX('Januar 1'!$AH$5:$AH1001,MATCH(B22, 'Januar 1'!$A$5:$A1001, 0)),"---")</f>
        <v>---</v>
      </c>
      <c r="I22" s="7" t="str">
        <f t="array" ref="I22">iferror(iNDEX('Januar 2'!$AM$5:$AM1001,MATCH(B22, 'Januar 2'!$A$5:$A1001, 0)),"---")</f>
        <v>---</v>
      </c>
      <c r="K22" s="7" t="str">
        <f t="array" ref="K22">iferror(iNDEX('Jun1'!$AI$6:$AI1001,MATCH(B22, 'Jun1'!$A$6:$A1001, 0)),"---")</f>
        <v>---</v>
      </c>
      <c r="M22" s="7" t="str">
        <f t="array" ref="M22">iferror(iNDEX('Jun2'!$AF$6:$AF1001,MATCH(B22, 'Jun2'!$A$6:$A1001, 0)),"---")</f>
        <v>---</v>
      </c>
      <c r="O22" s="7">
        <f t="array" ref="O22">iferror(iNDEX('Sep1'!$AJ$6:$AJ1001,MATCH(B22, 'Sep1'!$A$6:$A1001, 0)),"---")</f>
        <v>34</v>
      </c>
      <c r="Q22" s="7" t="str">
        <f t="array" ref="Q22">iferror(iNDEX('Sep2'!$AF$6:$AF1001,MATCH(B22, 'Sep2'!$A$6:$A1001, 0)),"---")</f>
        <v>---</v>
      </c>
      <c r="S22" s="7" t="str">
        <f t="array" ref="S22">iferror(iNDEX(Dodatni!$AJ$6:$AJ1001,MATCH(B22, Dodatni!$A$6:$A1001, 0)),"---")</f>
        <v>---</v>
      </c>
      <c r="U22" s="7" t="str">
        <f t="array" ref="U22">iferror(iNDEX('Sep1-2324'!$AQ$6:$AQ1001,MATCH(B22, 'Sep1-2324'!$A$6:$A1001, 0)),"---")</f>
        <v>---</v>
      </c>
    </row>
    <row r="23">
      <c r="A23" s="5">
        <v>20.0</v>
      </c>
      <c r="B23" s="6" t="s">
        <v>108</v>
      </c>
      <c r="C23" s="7" t="str">
        <f t="array" ref="C23">INDEX('Svi studenti'!$C$2:$C1001,MATCH(B23, 'Svi studenti'!$B$2:$B1001, 0))</f>
        <v>Ђорђевић, Чедомир</v>
      </c>
      <c r="D23" s="8" t="str">
        <f t="array" ref="D23">iferror(iNDEX('Svi studenti'!$G$2:$G1001,MATCH(B23, 'Svi studenti'!$B$2:$B1001, 0)),"---")</f>
        <v>3и1а</v>
      </c>
      <c r="E23" s="19">
        <f t="array" ref="E23">iferror(iNDEX('Prisustvo-Vežbe'!$Q$4:$Q1001,MATCH(B23, 'Prisustvo-Vežbe'!$A$4:$A1001, 0)),"---")</f>
        <v>0</v>
      </c>
      <c r="G23" s="7">
        <f t="array" ref="G23">iferror(iNDEX('Januar 1'!$AH$5:$AH1001,MATCH(B23, 'Januar 1'!$A$5:$A1001, 0)),"---")</f>
        <v>23.5</v>
      </c>
      <c r="I23" s="7" t="str">
        <f t="array" ref="I23">iferror(iNDEX('Januar 2'!$AM$5:$AM1001,MATCH(B23, 'Januar 2'!$A$5:$A1001, 0)),"---")</f>
        <v>---</v>
      </c>
      <c r="K23" s="7" t="str">
        <f t="array" ref="K23">iferror(iNDEX('Jun1'!$AI$6:$AI1001,MATCH(B23, 'Jun1'!$A$6:$A1001, 0)),"---")</f>
        <v>---</v>
      </c>
      <c r="M23" s="7" t="str">
        <f t="array" ref="M23">iferror(iNDEX('Jun2'!$AF$6:$AF1001,MATCH(B23, 'Jun2'!$A$6:$A1001, 0)),"---")</f>
        <v>---</v>
      </c>
      <c r="O23" s="7" t="str">
        <f t="array" ref="O23">iferror(iNDEX('Sep1'!$AJ$6:$AJ1001,MATCH(B23, 'Sep1'!$A$6:$A1001, 0)),"---")</f>
        <v>---</v>
      </c>
      <c r="Q23" s="7" t="str">
        <f t="array" ref="Q23">iferror(iNDEX('Sep2'!$AF$6:$AF1001,MATCH(B23, 'Sep2'!$A$6:$A1001, 0)),"---")</f>
        <v>---</v>
      </c>
      <c r="S23" s="7" t="str">
        <f t="array" ref="S23">iferror(iNDEX(Dodatni!$AJ$6:$AJ1001,MATCH(B23, Dodatni!$A$6:$A1001, 0)),"---")</f>
        <v>---</v>
      </c>
      <c r="U23" s="7" t="str">
        <f t="array" ref="U23">iferror(iNDEX('Sep1-2324'!$AQ$6:$AQ1001,MATCH(B23, 'Sep1-2324'!$A$6:$A1001, 0)),"---")</f>
        <v>---</v>
      </c>
    </row>
    <row r="24">
      <c r="A24" s="5">
        <v>21.0</v>
      </c>
      <c r="B24" s="6" t="s">
        <v>113</v>
      </c>
      <c r="C24" s="7" t="str">
        <f t="array" ref="C24">INDEX('Svi studenti'!$C$2:$C1001,MATCH(B24, 'Svi studenti'!$B$2:$B1001, 0))</f>
        <v>Ђуровић, Слађана</v>
      </c>
      <c r="D24" s="8" t="str">
        <f t="array" ref="D24">iferror(iNDEX('Svi studenti'!$G$2:$G1001,MATCH(B24, 'Svi studenti'!$B$2:$B1001, 0)),"---")</f>
        <v>3и1б</v>
      </c>
      <c r="E24" s="19">
        <f t="array" ref="E24">iferror(iNDEX('Prisustvo-Vežbe'!$Q$4:$Q1001,MATCH(B24, 'Prisustvo-Vežbe'!$A$4:$A1001, 0)),"---")</f>
        <v>5</v>
      </c>
      <c r="G24" s="7" t="str">
        <f t="array" ref="G24">iferror(iNDEX('Januar 1'!$AH$5:$AH1001,MATCH(B24, 'Januar 1'!$A$5:$A1001, 0)),"---")</f>
        <v>---</v>
      </c>
      <c r="I24" s="7" t="str">
        <f t="array" ref="I24">iferror(iNDEX('Januar 2'!$AM$5:$AM1001,MATCH(B24, 'Januar 2'!$A$5:$A1001, 0)),"---")</f>
        <v>---</v>
      </c>
      <c r="K24" s="7" t="str">
        <f t="array" ref="K24">iferror(iNDEX('Jun1'!$AI$6:$AI1001,MATCH(B24, 'Jun1'!$A$6:$A1001, 0)),"---")</f>
        <v>---</v>
      </c>
      <c r="M24" s="7" t="str">
        <f t="array" ref="M24">iferror(iNDEX('Jun2'!$AF$6:$AF1001,MATCH(B24, 'Jun2'!$A$6:$A1001, 0)),"---")</f>
        <v>---</v>
      </c>
      <c r="O24" s="7">
        <f t="array" ref="O24">iferror(iNDEX('Sep1'!$AJ$6:$AJ1001,MATCH(B24, 'Sep1'!$A$6:$A1001, 0)),"---")</f>
        <v>5</v>
      </c>
      <c r="Q24" s="7">
        <f t="array" ref="Q24">iferror(iNDEX('Sep2'!$AF$6:$AF1001,MATCH(B24, 'Sep2'!$A$6:$A1001, 0)),"---")</f>
        <v>2</v>
      </c>
      <c r="S24" s="7" t="str">
        <f t="array" ref="S24">iferror(iNDEX(Dodatni!$AJ$6:$AJ1001,MATCH(B24, Dodatni!$A$6:$A1001, 0)),"---")</f>
        <v>---</v>
      </c>
      <c r="U24" s="7" t="str">
        <f t="array" ref="U24">iferror(iNDEX('Sep1-2324'!$AQ$6:$AQ1001,MATCH(B24, 'Sep1-2324'!$A$6:$A1001, 0)),"---")</f>
        <v>---</v>
      </c>
    </row>
    <row r="25">
      <c r="A25" s="5">
        <v>22.0</v>
      </c>
      <c r="B25" s="6" t="s">
        <v>115</v>
      </c>
      <c r="C25" s="7" t="str">
        <f t="array" ref="C25">INDEX('Svi studenti'!$C$2:$C1001,MATCH(B25, 'Svi studenti'!$B$2:$B1001, 0))</f>
        <v>Здјелар, Катарина</v>
      </c>
      <c r="D25" s="8" t="str">
        <f t="array" ref="D25">iferror(iNDEX('Svi studenti'!$G$2:$G1001,MATCH(B25, 'Svi studenti'!$B$2:$B1001, 0)),"---")</f>
        <v>3и1а</v>
      </c>
      <c r="E25" s="19">
        <f t="array" ref="E25">iferror(iNDEX('Prisustvo-Vežbe'!$Q$4:$Q1001,MATCH(B25, 'Prisustvo-Vežbe'!$A$4:$A1001, 0)),"---")</f>
        <v>0</v>
      </c>
      <c r="G25" s="7" t="str">
        <f t="array" ref="G25">iferror(iNDEX('Januar 1'!$AH$5:$AH1001,MATCH(B25, 'Januar 1'!$A$5:$A1001, 0)),"---")</f>
        <v>---</v>
      </c>
      <c r="I25" s="7" t="str">
        <f t="array" ref="I25">iferror(iNDEX('Januar 2'!$AM$5:$AM1001,MATCH(B25, 'Januar 2'!$A$5:$A1001, 0)),"---")</f>
        <v>---</v>
      </c>
      <c r="K25" s="7" t="str">
        <f t="array" ref="K25">iferror(iNDEX('Jun1'!$AI$6:$AI1001,MATCH(B25, 'Jun1'!$A$6:$A1001, 0)),"---")</f>
        <v>---</v>
      </c>
      <c r="M25" s="7" t="str">
        <f t="array" ref="M25">iferror(iNDEX('Jun2'!$AF$6:$AF1001,MATCH(B25, 'Jun2'!$A$6:$A1001, 0)),"---")</f>
        <v>---</v>
      </c>
      <c r="O25" s="7" t="str">
        <f t="array" ref="O25">iferror(iNDEX('Sep1'!$AJ$6:$AJ1001,MATCH(B25, 'Sep1'!$A$6:$A1001, 0)),"---")</f>
        <v>---</v>
      </c>
      <c r="Q25" s="7">
        <f t="array" ref="Q25">iferror(iNDEX('Sep2'!$AF$6:$AF1001,MATCH(B25, 'Sep2'!$A$6:$A1001, 0)),"---")</f>
        <v>12.5</v>
      </c>
      <c r="S25" s="7" t="str">
        <f t="array" ref="S25">iferror(iNDEX(Dodatni!$AJ$6:$AJ1001,MATCH(B25, Dodatni!$A$6:$A1001, 0)),"---")</f>
        <v>---</v>
      </c>
      <c r="U25" s="7" t="str">
        <f t="array" ref="U25">iferror(iNDEX('Sep1-2324'!$AQ$6:$AQ1001,MATCH(B25, 'Sep1-2324'!$A$6:$A1001, 0)),"---")</f>
        <v>---</v>
      </c>
    </row>
    <row r="26">
      <c r="A26" s="5">
        <v>23.0</v>
      </c>
      <c r="B26" s="6" t="s">
        <v>78</v>
      </c>
      <c r="C26" s="7" t="str">
        <f t="array" ref="C26">INDEX('Svi studenti'!$C$2:$C1001,MATCH(B26, 'Svi studenti'!$B$2:$B1001, 0))</f>
        <v>Иваниан, Сергеи</v>
      </c>
      <c r="D26" s="8" t="str">
        <f t="array" ref="D26">iferror(iNDEX('Svi studenti'!$G$2:$G1001,MATCH(B26, 'Svi studenti'!$B$2:$B1001, 0)),"---")</f>
        <v>3и1а</v>
      </c>
      <c r="E26" s="19">
        <f t="array" ref="E26">iferror(iNDEX('Prisustvo-Vežbe'!$Q$4:$Q1001,MATCH(B26, 'Prisustvo-Vežbe'!$A$4:$A1001, 0)),"---")</f>
        <v>5</v>
      </c>
      <c r="G26" s="7">
        <f t="array" ref="G26">iferror(iNDEX('Januar 1'!$AH$5:$AH1001,MATCH(B26, 'Januar 1'!$A$5:$A1001, 0)),"---")</f>
        <v>50.5</v>
      </c>
      <c r="I26" s="7" t="str">
        <f t="array" ref="I26">iferror(iNDEX('Januar 2'!$AM$5:$AM1001,MATCH(B26, 'Januar 2'!$A$5:$A1001, 0)),"---")</f>
        <v>---</v>
      </c>
      <c r="K26" s="7" t="str">
        <f t="array" ref="K26">iferror(iNDEX('Jun1'!$AI$6:$AI1001,MATCH(B26, 'Jun1'!$A$6:$A1001, 0)),"---")</f>
        <v>---</v>
      </c>
      <c r="M26" s="7" t="str">
        <f t="array" ref="M26">iferror(iNDEX('Jun2'!$AF$6:$AF1001,MATCH(B26, 'Jun2'!$A$6:$A1001, 0)),"---")</f>
        <v>---</v>
      </c>
      <c r="O26" s="7" t="str">
        <f t="array" ref="O26">iferror(iNDEX('Sep1'!$AJ$6:$AJ1001,MATCH(B26, 'Sep1'!$A$6:$A1001, 0)),"---")</f>
        <v>---</v>
      </c>
      <c r="Q26" s="7" t="str">
        <f t="array" ref="Q26">iferror(iNDEX('Sep2'!$AF$6:$AF1001,MATCH(B26, 'Sep2'!$A$6:$A1001, 0)),"---")</f>
        <v>---</v>
      </c>
      <c r="S26" s="7" t="str">
        <f t="array" ref="S26">iferror(iNDEX(Dodatni!$AJ$6:$AJ1001,MATCH(B26, Dodatni!$A$6:$A1001, 0)),"---")</f>
        <v>---</v>
      </c>
      <c r="U26" s="7" t="str">
        <f t="array" ref="U26">iferror(iNDEX('Sep1-2324'!$AQ$6:$AQ1001,MATCH(B26, 'Sep1-2324'!$A$6:$A1001, 0)),"---")</f>
        <v>---</v>
      </c>
    </row>
    <row r="27">
      <c r="A27" s="5">
        <v>24.0</v>
      </c>
      <c r="B27" s="6" t="s">
        <v>118</v>
      </c>
      <c r="C27" s="7" t="str">
        <f t="array" ref="C27">INDEX('Svi studenti'!$C$2:$C1001,MATCH(B27, 'Svi studenti'!$B$2:$B1001, 0))</f>
        <v>Ивановић, Нада</v>
      </c>
      <c r="D27" s="8" t="str">
        <f t="array" ref="D27">iferror(iNDEX('Svi studenti'!$G$2:$G1001,MATCH(B27, 'Svi studenti'!$B$2:$B1001, 0)),"---")</f>
        <v>3и1б</v>
      </c>
      <c r="E27" s="19">
        <f t="array" ref="E27">iferror(iNDEX('Prisustvo-Vežbe'!$Q$4:$Q1001,MATCH(B27, 'Prisustvo-Vežbe'!$A$4:$A1001, 0)),"---")</f>
        <v>0</v>
      </c>
      <c r="G27" s="7" t="str">
        <f t="array" ref="G27">iferror(iNDEX('Januar 1'!$AH$5:$AH1001,MATCH(B27, 'Januar 1'!$A$5:$A1001, 0)),"---")</f>
        <v>---</v>
      </c>
      <c r="I27" s="7" t="str">
        <f t="array" ref="I27">iferror(iNDEX('Januar 2'!$AM$5:$AM1001,MATCH(B27, 'Januar 2'!$A$5:$A1001, 0)),"---")</f>
        <v>---</v>
      </c>
      <c r="K27" s="7" t="str">
        <f t="array" ref="K27">iferror(iNDEX('Jun1'!$AI$6:$AI1001,MATCH(B27, 'Jun1'!$A$6:$A1001, 0)),"---")</f>
        <v>---</v>
      </c>
      <c r="M27" s="7" t="str">
        <f t="array" ref="M27">iferror(iNDEX('Jun2'!$AF$6:$AF1001,MATCH(B27, 'Jun2'!$A$6:$A1001, 0)),"---")</f>
        <v>---</v>
      </c>
      <c r="O27" s="7" t="str">
        <f t="array" ref="O27">iferror(iNDEX('Sep1'!$AJ$6:$AJ1001,MATCH(B27, 'Sep1'!$A$6:$A1001, 0)),"---")</f>
        <v>---</v>
      </c>
      <c r="Q27" s="7" t="str">
        <f t="array" ref="Q27">iferror(iNDEX('Sep2'!$AF$6:$AF1001,MATCH(B27, 'Sep2'!$A$6:$A1001, 0)),"---")</f>
        <v>---</v>
      </c>
      <c r="S27" s="7" t="str">
        <f t="array" ref="S27">iferror(iNDEX(Dodatni!$AJ$6:$AJ1001,MATCH(B27, Dodatni!$A$6:$A1001, 0)),"---")</f>
        <v>---</v>
      </c>
      <c r="U27" s="7" t="str">
        <f t="array" ref="U27">iferror(iNDEX('Sep1-2324'!$AQ$6:$AQ1001,MATCH(B27, 'Sep1-2324'!$A$6:$A1001, 0)),"---")</f>
        <v>---</v>
      </c>
    </row>
    <row r="28">
      <c r="A28" s="5">
        <v>25.0</v>
      </c>
      <c r="B28" s="6" t="s">
        <v>119</v>
      </c>
      <c r="C28" s="7" t="str">
        <f t="array" ref="C28">INDEX('Svi studenti'!$C$2:$C1001,MATCH(B28, 'Svi studenti'!$B$2:$B1001, 0))</f>
        <v>Ивановић, Никола</v>
      </c>
      <c r="D28" s="8" t="str">
        <f t="array" ref="D28">iferror(iNDEX('Svi studenti'!$G$2:$G1001,MATCH(B28, 'Svi studenti'!$B$2:$B1001, 0)),"---")</f>
        <v>3и1б</v>
      </c>
      <c r="E28" s="19">
        <f t="array" ref="E28">iferror(iNDEX('Prisustvo-Vežbe'!$Q$4:$Q1001,MATCH(B28, 'Prisustvo-Vežbe'!$A$4:$A1001, 0)),"---")</f>
        <v>4</v>
      </c>
      <c r="G28" s="7">
        <f t="array" ref="G28">iferror(iNDEX('Januar 1'!$AH$5:$AH1001,MATCH(B28, 'Januar 1'!$A$5:$A1001, 0)),"---")</f>
        <v>28.5</v>
      </c>
      <c r="I28" s="7" t="str">
        <f t="array" ref="I28">iferror(iNDEX('Januar 2'!$AM$5:$AM1001,MATCH(B28, 'Januar 2'!$A$5:$A1001, 0)),"---")</f>
        <v>---</v>
      </c>
      <c r="K28" s="7" t="str">
        <f t="array" ref="K28">iferror(iNDEX('Jun1'!$AI$6:$AI1001,MATCH(B28, 'Jun1'!$A$6:$A1001, 0)),"---")</f>
        <v>---</v>
      </c>
      <c r="M28" s="7" t="str">
        <f t="array" ref="M28">iferror(iNDEX('Jun2'!$AF$6:$AF1001,MATCH(B28, 'Jun2'!$A$6:$A1001, 0)),"---")</f>
        <v>---</v>
      </c>
      <c r="O28" s="7" t="str">
        <f t="array" ref="O28">iferror(iNDEX('Sep1'!$AJ$6:$AJ1001,MATCH(B28, 'Sep1'!$A$6:$A1001, 0)),"---")</f>
        <v>---</v>
      </c>
      <c r="Q28" s="7" t="str">
        <f t="array" ref="Q28">iferror(iNDEX('Sep2'!$AF$6:$AF1001,MATCH(B28, 'Sep2'!$A$6:$A1001, 0)),"---")</f>
        <v>---</v>
      </c>
      <c r="S28" s="7" t="str">
        <f t="array" ref="S28">iferror(iNDEX(Dodatni!$AJ$6:$AJ1001,MATCH(B28, Dodatni!$A$6:$A1001, 0)),"---")</f>
        <v>---</v>
      </c>
      <c r="U28" s="7" t="str">
        <f t="array" ref="U28">iferror(iNDEX('Sep1-2324'!$AQ$6:$AQ1001,MATCH(B28, 'Sep1-2324'!$A$6:$A1001, 0)),"---")</f>
        <v>---</v>
      </c>
    </row>
    <row r="29">
      <c r="A29" s="5">
        <v>26.0</v>
      </c>
      <c r="B29" s="6" t="s">
        <v>122</v>
      </c>
      <c r="C29" s="7" t="str">
        <f t="array" ref="C29">INDEX('Svi studenti'!$C$2:$C1001,MATCH(B29, 'Svi studenti'!$B$2:$B1001, 0))</f>
        <v>Јанковић, Урош</v>
      </c>
      <c r="D29" s="8" t="str">
        <f t="array" ref="D29">iferror(iNDEX('Svi studenti'!$G$2:$G1001,MATCH(B29, 'Svi studenti'!$B$2:$B1001, 0)),"---")</f>
        <v>3и1а</v>
      </c>
      <c r="E29" s="19">
        <f t="array" ref="E29">iferror(iNDEX('Prisustvo-Vežbe'!$Q$4:$Q1001,MATCH(B29, 'Prisustvo-Vežbe'!$A$4:$A1001, 0)),"---")</f>
        <v>5</v>
      </c>
      <c r="G29" s="7" t="str">
        <f t="array" ref="G29">iferror(iNDEX('Januar 1'!$AH$5:$AH1001,MATCH(B29, 'Januar 1'!$A$5:$A1001, 0)),"---")</f>
        <v>---</v>
      </c>
      <c r="I29" s="7" t="str">
        <f t="array" ref="I29">iferror(iNDEX('Januar 2'!$AM$5:$AM1001,MATCH(B29, 'Januar 2'!$A$5:$A1001, 0)),"---")</f>
        <v>---</v>
      </c>
      <c r="K29" s="7" t="str">
        <f t="array" ref="K29">iferror(iNDEX('Jun1'!$AI$6:$AI1001,MATCH(B29, 'Jun1'!$A$6:$A1001, 0)),"---")</f>
        <v>---</v>
      </c>
      <c r="M29" s="7" t="str">
        <f t="array" ref="M29">iferror(iNDEX('Jun2'!$AF$6:$AF1001,MATCH(B29, 'Jun2'!$A$6:$A1001, 0)),"---")</f>
        <v>---</v>
      </c>
      <c r="O29" s="7" t="str">
        <f t="array" ref="O29">iferror(iNDEX('Sep1'!$AJ$6:$AJ1001,MATCH(B29, 'Sep1'!$A$6:$A1001, 0)),"---")</f>
        <v>---</v>
      </c>
      <c r="Q29" s="7" t="str">
        <f t="array" ref="Q29">iferror(iNDEX('Sep2'!$AF$6:$AF1001,MATCH(B29, 'Sep2'!$A$6:$A1001, 0)),"---")</f>
        <v>---</v>
      </c>
      <c r="S29" s="7" t="str">
        <f t="array" ref="S29">iferror(iNDEX(Dodatni!$AJ$6:$AJ1001,MATCH(B29, Dodatni!$A$6:$A1001, 0)),"---")</f>
        <v>---</v>
      </c>
      <c r="U29" s="7" t="str">
        <f t="array" ref="U29">iferror(iNDEX('Sep1-2324'!$AQ$6:$AQ1001,MATCH(B29, 'Sep1-2324'!$A$6:$A1001, 0)),"---")</f>
        <v>---</v>
      </c>
    </row>
    <row r="30">
      <c r="A30" s="5">
        <v>27.0</v>
      </c>
      <c r="B30" s="6" t="s">
        <v>114</v>
      </c>
      <c r="C30" s="7" t="str">
        <f t="array" ref="C30">INDEX('Svi studenti'!$C$2:$C1001,MATCH(B30, 'Svi studenti'!$B$2:$B1001, 0))</f>
        <v>Јевремовић, Исидора</v>
      </c>
      <c r="D30" s="8" t="str">
        <f t="array" ref="D30">iferror(iNDEX('Svi studenti'!$G$2:$G1001,MATCH(B30, 'Svi studenti'!$B$2:$B1001, 0)),"---")</f>
        <v>3и1а</v>
      </c>
      <c r="E30" s="19">
        <f t="array" ref="E30">iferror(iNDEX('Prisustvo-Vežbe'!$Q$4:$Q1001,MATCH(B30, 'Prisustvo-Vežbe'!$A$4:$A1001, 0)),"---")</f>
        <v>4</v>
      </c>
      <c r="G30" s="7">
        <f t="array" ref="G30">iferror(iNDEX('Januar 1'!$AH$5:$AH1001,MATCH(B30, 'Januar 1'!$A$5:$A1001, 0)),"---")</f>
        <v>26.5</v>
      </c>
      <c r="I30" s="7" t="str">
        <f t="array" ref="I30">iferror(iNDEX('Januar 2'!$AM$5:$AM1001,MATCH(B30, 'Januar 2'!$A$5:$A1001, 0)),"---")</f>
        <v>---</v>
      </c>
      <c r="K30" s="7" t="str">
        <f t="array" ref="K30">iferror(iNDEX('Jun1'!$AI$6:$AI1001,MATCH(B30, 'Jun1'!$A$6:$A1001, 0)),"---")</f>
        <v>---</v>
      </c>
      <c r="M30" s="7" t="str">
        <f t="array" ref="M30">iferror(iNDEX('Jun2'!$AF$6:$AF1001,MATCH(B30, 'Jun2'!$A$6:$A1001, 0)),"---")</f>
        <v>---</v>
      </c>
      <c r="O30" s="7" t="str">
        <f t="array" ref="O30">iferror(iNDEX('Sep1'!$AJ$6:$AJ1001,MATCH(B30, 'Sep1'!$A$6:$A1001, 0)),"---")</f>
        <v>---</v>
      </c>
      <c r="Q30" s="7" t="str">
        <f t="array" ref="Q30">iferror(iNDEX('Sep2'!$AF$6:$AF1001,MATCH(B30, 'Sep2'!$A$6:$A1001, 0)),"---")</f>
        <v>---</v>
      </c>
      <c r="S30" s="7" t="str">
        <f t="array" ref="S30">iferror(iNDEX(Dodatni!$AJ$6:$AJ1001,MATCH(B30, Dodatni!$A$6:$A1001, 0)),"---")</f>
        <v>---</v>
      </c>
      <c r="U30" s="7" t="str">
        <f t="array" ref="U30">iferror(iNDEX('Sep1-2324'!$AQ$6:$AQ1001,MATCH(B30, 'Sep1-2324'!$A$6:$A1001, 0)),"---")</f>
        <v>---</v>
      </c>
    </row>
    <row r="31">
      <c r="A31" s="5">
        <v>28.0</v>
      </c>
      <c r="B31" s="6" t="s">
        <v>125</v>
      </c>
      <c r="C31" s="7" t="str">
        <f t="array" ref="C31">INDEX('Svi studenti'!$C$2:$C1001,MATCH(B31, 'Svi studenti'!$B$2:$B1001, 0))</f>
        <v>Јовановић, Ана</v>
      </c>
      <c r="D31" s="8" t="str">
        <f t="array" ref="D31">iferror(iNDEX('Svi studenti'!$G$2:$G1001,MATCH(B31, 'Svi studenti'!$B$2:$B1001, 0)),"---")</f>
        <v>3и1б</v>
      </c>
      <c r="E31" s="19">
        <f t="array" ref="E31">iferror(iNDEX('Prisustvo-Vežbe'!$Q$4:$Q1001,MATCH(B31, 'Prisustvo-Vežbe'!$A$4:$A1001, 0)),"---")</f>
        <v>1.5</v>
      </c>
      <c r="G31" s="7" t="str">
        <f t="array" ref="G31">iferror(iNDEX('Januar 1'!$AH$5:$AH1001,MATCH(B31, 'Januar 1'!$A$5:$A1001, 0)),"---")</f>
        <v>---</v>
      </c>
      <c r="I31" s="7">
        <f t="array" ref="I31">iferror(iNDEX('Januar 2'!$AM$5:$AM1001,MATCH(B31, 'Januar 2'!$A$5:$A1001, 0)),"---")</f>
        <v>5.5</v>
      </c>
      <c r="K31" s="7">
        <f t="array" ref="K31">iferror(iNDEX('Jun1'!$AI$6:$AI1001,MATCH(B31, 'Jun1'!$A$6:$A1001, 0)),"---")</f>
        <v>19</v>
      </c>
      <c r="M31" s="7">
        <f t="array" ref="M31">iferror(iNDEX('Jun2'!$AF$6:$AF1001,MATCH(B31, 'Jun2'!$A$6:$A1001, 0)),"---")</f>
        <v>32.5</v>
      </c>
      <c r="O31" s="7" t="str">
        <f t="array" ref="O31">iferror(iNDEX('Sep1'!$AJ$6:$AJ1001,MATCH(B31, 'Sep1'!$A$6:$A1001, 0)),"---")</f>
        <v>---</v>
      </c>
      <c r="Q31" s="7" t="str">
        <f t="array" ref="Q31">iferror(iNDEX('Sep2'!$AF$6:$AF1001,MATCH(B31, 'Sep2'!$A$6:$A1001, 0)),"---")</f>
        <v>---</v>
      </c>
      <c r="S31" s="7" t="str">
        <f t="array" ref="S31">iferror(iNDEX(Dodatni!$AJ$6:$AJ1001,MATCH(B31, Dodatni!$A$6:$A1001, 0)),"---")</f>
        <v>---</v>
      </c>
      <c r="U31" s="7" t="str">
        <f t="array" ref="U31">iferror(iNDEX('Sep1-2324'!$AQ$6:$AQ1001,MATCH(B31, 'Sep1-2324'!$A$6:$A1001, 0)),"---")</f>
        <v>---</v>
      </c>
    </row>
    <row r="32">
      <c r="A32" s="5">
        <v>29.0</v>
      </c>
      <c r="B32" s="6" t="s">
        <v>127</v>
      </c>
      <c r="C32" s="7" t="str">
        <f t="array" ref="C32">INDEX('Svi studenti'!$C$2:$C1001,MATCH(B32, 'Svi studenti'!$B$2:$B1001, 0))</f>
        <v>Јовановић, Ђорђе</v>
      </c>
      <c r="D32" s="8" t="str">
        <f t="array" ref="D32">iferror(iNDEX('Svi studenti'!$G$2:$G1001,MATCH(B32, 'Svi studenti'!$B$2:$B1001, 0)),"---")</f>
        <v>3и1б</v>
      </c>
      <c r="E32" s="19">
        <f t="array" ref="E32">iferror(iNDEX('Prisustvo-Vežbe'!$Q$4:$Q1001,MATCH(B32, 'Prisustvo-Vežbe'!$A$4:$A1001, 0)),"---")</f>
        <v>1.5</v>
      </c>
      <c r="G32" s="7" t="str">
        <f t="array" ref="G32">iferror(iNDEX('Januar 1'!$AH$5:$AH1001,MATCH(B32, 'Januar 1'!$A$5:$A1001, 0)),"---")</f>
        <v>---</v>
      </c>
      <c r="I32" s="7">
        <f t="array" ref="I32">iferror(iNDEX('Januar 2'!$AM$5:$AM1001,MATCH(B32, 'Januar 2'!$A$5:$A1001, 0)),"---")</f>
        <v>23</v>
      </c>
      <c r="K32" s="7">
        <f t="array" ref="K32">iferror(iNDEX('Jun1'!$AI$6:$AI1001,MATCH(B32, 'Jun1'!$A$6:$A1001, 0)),"---")</f>
        <v>41</v>
      </c>
      <c r="M32" s="7">
        <f t="array" ref="M32">iferror(iNDEX('Jun2'!$AF$6:$AF1001,MATCH(B32, 'Jun2'!$A$6:$A1001, 0)),"---")</f>
        <v>52</v>
      </c>
      <c r="O32" s="7" t="str">
        <f t="array" ref="O32">iferror(iNDEX('Sep1'!$AJ$6:$AJ1001,MATCH(B32, 'Sep1'!$A$6:$A1001, 0)),"---")</f>
        <v>---</v>
      </c>
      <c r="Q32" s="7" t="str">
        <f t="array" ref="Q32">iferror(iNDEX('Sep2'!$AF$6:$AF1001,MATCH(B32, 'Sep2'!$A$6:$A1001, 0)),"---")</f>
        <v>---</v>
      </c>
      <c r="S32" s="7" t="str">
        <f t="array" ref="S32">iferror(iNDEX(Dodatni!$AJ$6:$AJ1001,MATCH(B32, Dodatni!$A$6:$A1001, 0)),"---")</f>
        <v>---</v>
      </c>
      <c r="U32" s="7" t="str">
        <f t="array" ref="U32">iferror(iNDEX('Sep1-2324'!$AQ$6:$AQ1001,MATCH(B32, 'Sep1-2324'!$A$6:$A1001, 0)),"---")</f>
        <v>---</v>
      </c>
    </row>
    <row r="33">
      <c r="A33" s="5">
        <v>30.0</v>
      </c>
      <c r="B33" s="6" t="s">
        <v>128</v>
      </c>
      <c r="C33" s="7" t="str">
        <f t="array" ref="C33">INDEX('Svi studenti'!$C$2:$C1001,MATCH(B33, 'Svi studenti'!$B$2:$B1001, 0))</f>
        <v>Јовановић, Лазар</v>
      </c>
      <c r="D33" s="8" t="str">
        <f t="array" ref="D33">iferror(iNDEX('Svi studenti'!$G$2:$G1001,MATCH(B33, 'Svi studenti'!$B$2:$B1001, 0)),"---")</f>
        <v>3и1б</v>
      </c>
      <c r="E33" s="19">
        <f t="array" ref="E33">iferror(iNDEX('Prisustvo-Vežbe'!$Q$4:$Q1001,MATCH(B33, 'Prisustvo-Vežbe'!$A$4:$A1001, 0)),"---")</f>
        <v>5</v>
      </c>
      <c r="G33" s="7">
        <f t="array" ref="G33">iferror(iNDEX('Januar 1'!$AH$5:$AH1001,MATCH(B33, 'Januar 1'!$A$5:$A1001, 0)),"---")</f>
        <v>55</v>
      </c>
      <c r="I33" s="7" t="str">
        <f t="array" ref="I33">iferror(iNDEX('Januar 2'!$AM$5:$AM1001,MATCH(B33, 'Januar 2'!$A$5:$A1001, 0)),"---")</f>
        <v>---</v>
      </c>
      <c r="K33" s="7" t="str">
        <f t="array" ref="K33">iferror(iNDEX('Jun1'!$AI$6:$AI1001,MATCH(B33, 'Jun1'!$A$6:$A1001, 0)),"---")</f>
        <v>---</v>
      </c>
      <c r="M33" s="7" t="str">
        <f t="array" ref="M33">iferror(iNDEX('Jun2'!$AF$6:$AF1001,MATCH(B33, 'Jun2'!$A$6:$A1001, 0)),"---")</f>
        <v>---</v>
      </c>
      <c r="O33" s="7" t="str">
        <f t="array" ref="O33">iferror(iNDEX('Sep1'!$AJ$6:$AJ1001,MATCH(B33, 'Sep1'!$A$6:$A1001, 0)),"---")</f>
        <v>---</v>
      </c>
      <c r="Q33" s="7" t="str">
        <f t="array" ref="Q33">iferror(iNDEX('Sep2'!$AF$6:$AF1001,MATCH(B33, 'Sep2'!$A$6:$A1001, 0)),"---")</f>
        <v>---</v>
      </c>
      <c r="S33" s="7" t="str">
        <f t="array" ref="S33">iferror(iNDEX(Dodatni!$AJ$6:$AJ1001,MATCH(B33, Dodatni!$A$6:$A1001, 0)),"---")</f>
        <v>---</v>
      </c>
      <c r="U33" s="7" t="str">
        <f t="array" ref="U33">iferror(iNDEX('Sep1-2324'!$AQ$6:$AQ1001,MATCH(B33, 'Sep1-2324'!$A$6:$A1001, 0)),"---")</f>
        <v>---</v>
      </c>
    </row>
    <row r="34">
      <c r="A34" s="5">
        <v>31.0</v>
      </c>
      <c r="B34" s="6" t="s">
        <v>130</v>
      </c>
      <c r="C34" s="7" t="str">
        <f t="array" ref="C34">INDEX('Svi studenti'!$C$2:$C1001,MATCH(B34, 'Svi studenti'!$B$2:$B1001, 0))</f>
        <v>Каракаш, Линда Анђела</v>
      </c>
      <c r="D34" s="8" t="str">
        <f t="array" ref="D34">iferror(iNDEX('Svi studenti'!$G$2:$G1001,MATCH(B34, 'Svi studenti'!$B$2:$B1001, 0)),"---")</f>
        <v>3и1б</v>
      </c>
      <c r="E34" s="19">
        <f t="array" ref="E34">iferror(iNDEX('Prisustvo-Vežbe'!$Q$4:$Q1001,MATCH(B34, 'Prisustvo-Vežbe'!$A$4:$A1001, 0)),"---")</f>
        <v>0</v>
      </c>
      <c r="G34" s="7" t="str">
        <f t="array" ref="G34">iferror(iNDEX('Januar 1'!$AH$5:$AH1001,MATCH(B34, 'Januar 1'!$A$5:$A1001, 0)),"---")</f>
        <v>---</v>
      </c>
      <c r="I34" s="7">
        <f t="array" ref="I34">iferror(iNDEX('Januar 2'!$AM$5:$AM1001,MATCH(B34, 'Januar 2'!$A$5:$A1001, 0)),"---")</f>
        <v>23</v>
      </c>
      <c r="K34" s="7" t="str">
        <f t="array" ref="K34">iferror(iNDEX('Jun1'!$AI$6:$AI1001,MATCH(B34, 'Jun1'!$A$6:$A1001, 0)),"---")</f>
        <v>---</v>
      </c>
      <c r="M34" s="7" t="str">
        <f t="array" ref="M34">iferror(iNDEX('Jun2'!$AF$6:$AF1001,MATCH(B34, 'Jun2'!$A$6:$A1001, 0)),"---")</f>
        <v>---</v>
      </c>
      <c r="O34" s="7" t="str">
        <f t="array" ref="O34">iferror(iNDEX('Sep1'!$AJ$6:$AJ1001,MATCH(B34, 'Sep1'!$A$6:$A1001, 0)),"---")</f>
        <v>---</v>
      </c>
      <c r="Q34" s="7" t="str">
        <f t="array" ref="Q34">iferror(iNDEX('Sep2'!$AF$6:$AF1001,MATCH(B34, 'Sep2'!$A$6:$A1001, 0)),"---")</f>
        <v>---</v>
      </c>
      <c r="S34" s="7" t="str">
        <f t="array" ref="S34">iferror(iNDEX(Dodatni!$AJ$6:$AJ1001,MATCH(B34, Dodatni!$A$6:$A1001, 0)),"---")</f>
        <v>---</v>
      </c>
      <c r="U34" s="7" t="str">
        <f t="array" ref="U34">iferror(iNDEX('Sep1-2324'!$AQ$6:$AQ1001,MATCH(B34, 'Sep1-2324'!$A$6:$A1001, 0)),"---")</f>
        <v>---</v>
      </c>
    </row>
    <row r="35">
      <c r="A35" s="5">
        <v>32.0</v>
      </c>
      <c r="B35" s="6" t="s">
        <v>131</v>
      </c>
      <c r="C35" s="7" t="str">
        <f t="array" ref="C35">INDEX('Svi studenti'!$C$2:$C1001,MATCH(B35, 'Svi studenti'!$B$2:$B1001, 0))</f>
        <v>Ковачић, Анђела</v>
      </c>
      <c r="D35" s="8" t="str">
        <f t="array" ref="D35">iferror(iNDEX('Svi studenti'!$G$2:$G1001,MATCH(B35, 'Svi studenti'!$B$2:$B1001, 0)),"---")</f>
        <v>3и1б</v>
      </c>
      <c r="E35" s="19">
        <f t="array" ref="E35">iferror(iNDEX('Prisustvo-Vežbe'!$Q$4:$Q1001,MATCH(B35, 'Prisustvo-Vežbe'!$A$4:$A1001, 0)),"---")</f>
        <v>0</v>
      </c>
      <c r="G35" s="7" t="str">
        <f t="array" ref="G35">iferror(iNDEX('Januar 1'!$AH$5:$AH1001,MATCH(B35, 'Januar 1'!$A$5:$A1001, 0)),"---")</f>
        <v>---</v>
      </c>
      <c r="I35" s="7" t="str">
        <f t="array" ref="I35">iferror(iNDEX('Januar 2'!$AM$5:$AM1001,MATCH(B35, 'Januar 2'!$A$5:$A1001, 0)),"---")</f>
        <v>---</v>
      </c>
      <c r="K35" s="7" t="str">
        <f t="array" ref="K35">iferror(iNDEX('Jun1'!$AI$6:$AI1001,MATCH(B35, 'Jun1'!$A$6:$A1001, 0)),"---")</f>
        <v>---</v>
      </c>
      <c r="M35" s="7" t="str">
        <f t="array" ref="M35">iferror(iNDEX('Jun2'!$AF$6:$AF1001,MATCH(B35, 'Jun2'!$A$6:$A1001, 0)),"---")</f>
        <v>---</v>
      </c>
      <c r="O35" s="7" t="str">
        <f t="array" ref="O35">iferror(iNDEX('Sep1'!$AJ$6:$AJ1001,MATCH(B35, 'Sep1'!$A$6:$A1001, 0)),"---")</f>
        <v>---</v>
      </c>
      <c r="Q35" s="7" t="str">
        <f t="array" ref="Q35">iferror(iNDEX('Sep2'!$AF$6:$AF1001,MATCH(B35, 'Sep2'!$A$6:$A1001, 0)),"---")</f>
        <v>---</v>
      </c>
      <c r="S35" s="7" t="str">
        <f t="array" ref="S35">iferror(iNDEX(Dodatni!$AJ$6:$AJ1001,MATCH(B35, Dodatni!$A$6:$A1001, 0)),"---")</f>
        <v>---</v>
      </c>
      <c r="U35" s="7" t="str">
        <f t="array" ref="U35">iferror(iNDEX('Sep1-2324'!$AQ$6:$AQ1001,MATCH(B35, 'Sep1-2324'!$A$6:$A1001, 0)),"---")</f>
        <v>---</v>
      </c>
    </row>
    <row r="36">
      <c r="A36" s="5">
        <v>33.0</v>
      </c>
      <c r="B36" s="6" t="s">
        <v>132</v>
      </c>
      <c r="C36" s="7" t="str">
        <f t="array" ref="C36">INDEX('Svi studenti'!$C$2:$C1001,MATCH(B36, 'Svi studenti'!$B$2:$B1001, 0))</f>
        <v>Костић, Нађа</v>
      </c>
      <c r="D36" s="8" t="str">
        <f t="array" ref="D36">iferror(iNDEX('Svi studenti'!$G$2:$G1001,MATCH(B36, 'Svi studenti'!$B$2:$B1001, 0)),"---")</f>
        <v>3и1а</v>
      </c>
      <c r="E36" s="19">
        <f t="array" ref="E36">iferror(iNDEX('Prisustvo-Vežbe'!$Q$4:$Q1001,MATCH(B36, 'Prisustvo-Vežbe'!$A$4:$A1001, 0)),"---")</f>
        <v>2.5</v>
      </c>
      <c r="G36" s="7">
        <f t="array" ref="G36">iferror(iNDEX('Januar 1'!$AH$5:$AH1001,MATCH(B36, 'Januar 1'!$A$5:$A1001, 0)),"---")</f>
        <v>22</v>
      </c>
      <c r="I36" s="7" t="str">
        <f t="array" ref="I36">iferror(iNDEX('Januar 2'!$AM$5:$AM1001,MATCH(B36, 'Januar 2'!$A$5:$A1001, 0)),"---")</f>
        <v>---</v>
      </c>
      <c r="K36" s="7" t="str">
        <f t="array" ref="K36">iferror(iNDEX('Jun1'!$AI$6:$AI1001,MATCH(B36, 'Jun1'!$A$6:$A1001, 0)),"---")</f>
        <v>---</v>
      </c>
      <c r="M36" s="7" t="str">
        <f t="array" ref="M36">iferror(iNDEX('Jun2'!$AF$6:$AF1001,MATCH(B36, 'Jun2'!$A$6:$A1001, 0)),"---")</f>
        <v>---</v>
      </c>
      <c r="O36" s="7" t="str">
        <f t="array" ref="O36">iferror(iNDEX('Sep1'!$AJ$6:$AJ1001,MATCH(B36, 'Sep1'!$A$6:$A1001, 0)),"---")</f>
        <v>---</v>
      </c>
      <c r="Q36" s="7" t="str">
        <f t="array" ref="Q36">iferror(iNDEX('Sep2'!$AF$6:$AF1001,MATCH(B36, 'Sep2'!$A$6:$A1001, 0)),"---")</f>
        <v>---</v>
      </c>
      <c r="S36" s="7" t="str">
        <f t="array" ref="S36">iferror(iNDEX(Dodatni!$AJ$6:$AJ1001,MATCH(B36, Dodatni!$A$6:$A1001, 0)),"---")</f>
        <v>---</v>
      </c>
      <c r="U36" s="7" t="str">
        <f t="array" ref="U36">iferror(iNDEX('Sep1-2324'!$AQ$6:$AQ1001,MATCH(B36, 'Sep1-2324'!$A$6:$A1001, 0)),"---")</f>
        <v>---</v>
      </c>
    </row>
    <row r="37">
      <c r="A37" s="5">
        <v>34.0</v>
      </c>
      <c r="B37" s="6" t="s">
        <v>134</v>
      </c>
      <c r="C37" s="7" t="str">
        <f t="array" ref="C37">INDEX('Svi studenti'!$C$2:$C1001,MATCH(B37, 'Svi studenti'!$B$2:$B1001, 0))</f>
        <v>Крсмановић, Марко</v>
      </c>
      <c r="D37" s="8" t="str">
        <f t="array" ref="D37">iferror(iNDEX('Svi studenti'!$G$2:$G1001,MATCH(B37, 'Svi studenti'!$B$2:$B1001, 0)),"---")</f>
        <v>3и1а</v>
      </c>
      <c r="E37" s="19">
        <f t="array" ref="E37">iferror(iNDEX('Prisustvo-Vežbe'!$Q$4:$Q1001,MATCH(B37, 'Prisustvo-Vežbe'!$A$4:$A1001, 0)),"---")</f>
        <v>0</v>
      </c>
      <c r="G37" s="7" t="str">
        <f t="array" ref="G37">iferror(iNDEX('Januar 1'!$AH$5:$AH1001,MATCH(B37, 'Januar 1'!$A$5:$A1001, 0)),"---")</f>
        <v>---</v>
      </c>
      <c r="I37" s="7" t="str">
        <f t="array" ref="I37">iferror(iNDEX('Januar 2'!$AM$5:$AM1001,MATCH(B37, 'Januar 2'!$A$5:$A1001, 0)),"---")</f>
        <v>---</v>
      </c>
      <c r="K37" s="7" t="str">
        <f t="array" ref="K37">iferror(iNDEX('Jun1'!$AI$6:$AI1001,MATCH(B37, 'Jun1'!$A$6:$A1001, 0)),"---")</f>
        <v>---</v>
      </c>
      <c r="M37" s="7" t="str">
        <f t="array" ref="M37">iferror(iNDEX('Jun2'!$AF$6:$AF1001,MATCH(B37, 'Jun2'!$A$6:$A1001, 0)),"---")</f>
        <v>---</v>
      </c>
      <c r="O37" s="7" t="str">
        <f t="array" ref="O37">iferror(iNDEX('Sep1'!$AJ$6:$AJ1001,MATCH(B37, 'Sep1'!$A$6:$A1001, 0)),"---")</f>
        <v>---</v>
      </c>
      <c r="Q37" s="7" t="str">
        <f t="array" ref="Q37">iferror(iNDEX('Sep2'!$AF$6:$AF1001,MATCH(B37, 'Sep2'!$A$6:$A1001, 0)),"---")</f>
        <v>---</v>
      </c>
      <c r="S37" s="7" t="str">
        <f t="array" ref="S37">iferror(iNDEX(Dodatni!$AJ$6:$AJ1001,MATCH(B37, Dodatni!$A$6:$A1001, 0)),"---")</f>
        <v>---</v>
      </c>
      <c r="U37" s="7" t="str">
        <f t="array" ref="U37">iferror(iNDEX('Sep1-2324'!$AQ$6:$AQ1001,MATCH(B37, 'Sep1-2324'!$A$6:$A1001, 0)),"---")</f>
        <v>---</v>
      </c>
    </row>
    <row r="38">
      <c r="A38" s="5">
        <v>35.0</v>
      </c>
      <c r="B38" s="6" t="s">
        <v>135</v>
      </c>
      <c r="C38" s="7" t="str">
        <f t="array" ref="C38">INDEX('Svi studenti'!$C$2:$C1001,MATCH(B38, 'Svi studenti'!$B$2:$B1001, 0))</f>
        <v>Лапчевић, Лазар</v>
      </c>
      <c r="D38" s="8" t="str">
        <f t="array" ref="D38">iferror(iNDEX('Svi studenti'!$G$2:$G1001,MATCH(B38, 'Svi studenti'!$B$2:$B1001, 0)),"---")</f>
        <v>3и1б</v>
      </c>
      <c r="E38" s="19">
        <f t="array" ref="E38">iferror(iNDEX('Prisustvo-Vežbe'!$Q$4:$Q1001,MATCH(B38, 'Prisustvo-Vežbe'!$A$4:$A1001, 0)),"---")</f>
        <v>2</v>
      </c>
      <c r="G38" s="7" t="str">
        <f t="array" ref="G38">iferror(iNDEX('Januar 1'!$AH$5:$AH1001,MATCH(B38, 'Januar 1'!$A$5:$A1001, 0)),"---")</f>
        <v>---</v>
      </c>
      <c r="I38" s="7" t="str">
        <f t="array" ref="I38">iferror(iNDEX('Januar 2'!$AM$5:$AM1001,MATCH(B38, 'Januar 2'!$A$5:$A1001, 0)),"---")</f>
        <v>---</v>
      </c>
      <c r="K38" s="7" t="str">
        <f t="array" ref="K38">iferror(iNDEX('Jun1'!$AI$6:$AI1001,MATCH(B38, 'Jun1'!$A$6:$A1001, 0)),"---")</f>
        <v>---</v>
      </c>
      <c r="M38" s="7" t="str">
        <f t="array" ref="M38">iferror(iNDEX('Jun2'!$AF$6:$AF1001,MATCH(B38, 'Jun2'!$A$6:$A1001, 0)),"---")</f>
        <v>---</v>
      </c>
      <c r="O38" s="7" t="str">
        <f t="array" ref="O38">iferror(iNDEX('Sep1'!$AJ$6:$AJ1001,MATCH(B38, 'Sep1'!$A$6:$A1001, 0)),"---")</f>
        <v>---</v>
      </c>
      <c r="Q38" s="7" t="str">
        <f t="array" ref="Q38">iferror(iNDEX('Sep2'!$AF$6:$AF1001,MATCH(B38, 'Sep2'!$A$6:$A1001, 0)),"---")</f>
        <v>---</v>
      </c>
      <c r="S38" s="7" t="str">
        <f t="array" ref="S38">iferror(iNDEX(Dodatni!$AJ$6:$AJ1001,MATCH(B38, Dodatni!$A$6:$A1001, 0)),"---")</f>
        <v>---</v>
      </c>
      <c r="U38" s="7" t="str">
        <f t="array" ref="U38">iferror(iNDEX('Sep1-2324'!$AQ$6:$AQ1001,MATCH(B38, 'Sep1-2324'!$A$6:$A1001, 0)),"---")</f>
        <v>---</v>
      </c>
    </row>
    <row r="39">
      <c r="A39" s="5">
        <v>36.0</v>
      </c>
      <c r="B39" s="6" t="s">
        <v>136</v>
      </c>
      <c r="C39" s="7" t="str">
        <f t="array" ref="C39">INDEX('Svi studenti'!$C$2:$C1001,MATCH(B39, 'Svi studenti'!$B$2:$B1001, 0))</f>
        <v>Мажинг, Урош</v>
      </c>
      <c r="D39" s="8" t="str">
        <f t="array" ref="D39">iferror(iNDEX('Svi studenti'!$G$2:$G1001,MATCH(B39, 'Svi studenti'!$B$2:$B1001, 0)),"---")</f>
        <v>3и1б</v>
      </c>
      <c r="E39" s="19">
        <f t="array" ref="E39">iferror(iNDEX('Prisustvo-Vežbe'!$Q$4:$Q1001,MATCH(B39, 'Prisustvo-Vežbe'!$A$4:$A1001, 0)),"---")</f>
        <v>3.5</v>
      </c>
      <c r="G39" s="7" t="str">
        <f t="array" ref="G39">iferror(iNDEX('Januar 1'!$AH$5:$AH1001,MATCH(B39, 'Januar 1'!$A$5:$A1001, 0)),"---")</f>
        <v>---</v>
      </c>
      <c r="I39" s="7" t="str">
        <f t="array" ref="I39">iferror(iNDEX('Januar 2'!$AM$5:$AM1001,MATCH(B39, 'Januar 2'!$A$5:$A1001, 0)),"---")</f>
        <v>---</v>
      </c>
      <c r="K39" s="7" t="str">
        <f t="array" ref="K39">iferror(iNDEX('Jun1'!$AI$6:$AI1001,MATCH(B39, 'Jun1'!$A$6:$A1001, 0)),"---")</f>
        <v>---</v>
      </c>
      <c r="M39" s="7" t="str">
        <f t="array" ref="M39">iferror(iNDEX('Jun2'!$AF$6:$AF1001,MATCH(B39, 'Jun2'!$A$6:$A1001, 0)),"---")</f>
        <v>---</v>
      </c>
      <c r="O39" s="7" t="str">
        <f t="array" ref="O39">iferror(iNDEX('Sep1'!$AJ$6:$AJ1001,MATCH(B39, 'Sep1'!$A$6:$A1001, 0)),"---")</f>
        <v>---</v>
      </c>
      <c r="Q39" s="7" t="str">
        <f t="array" ref="Q39">iferror(iNDEX('Sep2'!$AF$6:$AF1001,MATCH(B39, 'Sep2'!$A$6:$A1001, 0)),"---")</f>
        <v>---</v>
      </c>
      <c r="S39" s="7" t="str">
        <f t="array" ref="S39">iferror(iNDEX(Dodatni!$AJ$6:$AJ1001,MATCH(B39, Dodatni!$A$6:$A1001, 0)),"---")</f>
        <v>---</v>
      </c>
      <c r="U39" s="7" t="str">
        <f t="array" ref="U39">iferror(iNDEX('Sep1-2324'!$AQ$6:$AQ1001,MATCH(B39, 'Sep1-2324'!$A$6:$A1001, 0)),"---")</f>
        <v>---</v>
      </c>
    </row>
    <row r="40">
      <c r="A40" s="5">
        <v>37.0</v>
      </c>
      <c r="B40" s="6" t="s">
        <v>126</v>
      </c>
      <c r="C40" s="7" t="str">
        <f t="array" ref="C40">INDEX('Svi studenti'!$C$2:$C1001,MATCH(B40, 'Svi studenti'!$B$2:$B1001, 0))</f>
        <v>Манчић, Филип</v>
      </c>
      <c r="D40" s="8" t="str">
        <f t="array" ref="D40">iferror(iNDEX('Svi studenti'!$G$2:$G1001,MATCH(B40, 'Svi studenti'!$B$2:$B1001, 0)),"---")</f>
        <v>3и1б</v>
      </c>
      <c r="E40" s="19">
        <f t="array" ref="E40">iferror(iNDEX('Prisustvo-Vežbe'!$Q$4:$Q1001,MATCH(B40, 'Prisustvo-Vežbe'!$A$4:$A1001, 0)),"---")</f>
        <v>0</v>
      </c>
      <c r="G40" s="7" t="str">
        <f t="array" ref="G40">iferror(iNDEX('Januar 1'!$AH$5:$AH1001,MATCH(B40, 'Januar 1'!$A$5:$A1001, 0)),"---")</f>
        <v>---</v>
      </c>
      <c r="I40" s="7">
        <f t="array" ref="I40">iferror(iNDEX('Januar 2'!$AM$5:$AM1001,MATCH(B40, 'Januar 2'!$A$5:$A1001, 0)),"---")</f>
        <v>6</v>
      </c>
      <c r="K40" s="7">
        <f t="array" ref="K40">iferror(iNDEX('Jun1'!$AI$6:$AI1001,MATCH(B40, 'Jun1'!$A$6:$A1001, 0)),"---")</f>
        <v>31.5</v>
      </c>
      <c r="M40" s="7" t="str">
        <f t="array" ref="M40">iferror(iNDEX('Jun2'!$AF$6:$AF1001,MATCH(B40, 'Jun2'!$A$6:$A1001, 0)),"---")</f>
        <v>---</v>
      </c>
      <c r="O40" s="7" t="str">
        <f t="array" ref="O40">iferror(iNDEX('Sep1'!$AJ$6:$AJ1001,MATCH(B40, 'Sep1'!$A$6:$A1001, 0)),"---")</f>
        <v>---</v>
      </c>
      <c r="Q40" s="7" t="str">
        <f t="array" ref="Q40">iferror(iNDEX('Sep2'!$AF$6:$AF1001,MATCH(B40, 'Sep2'!$A$6:$A1001, 0)),"---")</f>
        <v>---</v>
      </c>
      <c r="S40" s="7" t="str">
        <f t="array" ref="S40">iferror(iNDEX(Dodatni!$AJ$6:$AJ1001,MATCH(B40, Dodatni!$A$6:$A1001, 0)),"---")</f>
        <v>---</v>
      </c>
      <c r="U40" s="7" t="str">
        <f t="array" ref="U40">iferror(iNDEX('Sep1-2324'!$AQ$6:$AQ1001,MATCH(B40, 'Sep1-2324'!$A$6:$A1001, 0)),"---")</f>
        <v>---</v>
      </c>
    </row>
    <row r="41">
      <c r="A41" s="5">
        <v>38.0</v>
      </c>
      <c r="B41" s="6" t="s">
        <v>117</v>
      </c>
      <c r="C41" s="7" t="str">
        <f t="array" ref="C41">INDEX('Svi studenti'!$C$2:$C1001,MATCH(B41, 'Svi studenti'!$B$2:$B1001, 0))</f>
        <v>Марић, Душан</v>
      </c>
      <c r="D41" s="8" t="str">
        <f t="array" ref="D41">iferror(iNDEX('Svi studenti'!$G$2:$G1001,MATCH(B41, 'Svi studenti'!$B$2:$B1001, 0)),"---")</f>
        <v>3и1а</v>
      </c>
      <c r="E41" s="19">
        <f t="array" ref="E41">iferror(iNDEX('Prisustvo-Vežbe'!$Q$4:$Q1001,MATCH(B41, 'Prisustvo-Vežbe'!$A$4:$A1001, 0)),"---")</f>
        <v>5</v>
      </c>
      <c r="G41" s="7">
        <f t="array" ref="G41">iferror(iNDEX('Januar 1'!$AH$5:$AH1001,MATCH(B41, 'Januar 1'!$A$5:$A1001, 0)),"---")</f>
        <v>55</v>
      </c>
      <c r="I41" s="7" t="str">
        <f t="array" ref="I41">iferror(iNDEX('Januar 2'!$AM$5:$AM1001,MATCH(B41, 'Januar 2'!$A$5:$A1001, 0)),"---")</f>
        <v>---</v>
      </c>
      <c r="K41" s="7" t="str">
        <f t="array" ref="K41">iferror(iNDEX('Jun1'!$AI$6:$AI1001,MATCH(B41, 'Jun1'!$A$6:$A1001, 0)),"---")</f>
        <v>---</v>
      </c>
      <c r="M41" s="7" t="str">
        <f t="array" ref="M41">iferror(iNDEX('Jun2'!$AF$6:$AF1001,MATCH(B41, 'Jun2'!$A$6:$A1001, 0)),"---")</f>
        <v>---</v>
      </c>
      <c r="O41" s="7" t="str">
        <f t="array" ref="O41">iferror(iNDEX('Sep1'!$AJ$6:$AJ1001,MATCH(B41, 'Sep1'!$A$6:$A1001, 0)),"---")</f>
        <v>---</v>
      </c>
      <c r="Q41" s="7" t="str">
        <f t="array" ref="Q41">iferror(iNDEX('Sep2'!$AF$6:$AF1001,MATCH(B41, 'Sep2'!$A$6:$A1001, 0)),"---")</f>
        <v>---</v>
      </c>
      <c r="S41" s="7" t="str">
        <f t="array" ref="S41">iferror(iNDEX(Dodatni!$AJ$6:$AJ1001,MATCH(B41, Dodatni!$A$6:$A1001, 0)),"---")</f>
        <v>---</v>
      </c>
      <c r="U41" s="7" t="str">
        <f t="array" ref="U41">iferror(iNDEX('Sep1-2324'!$AQ$6:$AQ1001,MATCH(B41, 'Sep1-2324'!$A$6:$A1001, 0)),"---")</f>
        <v>---</v>
      </c>
    </row>
    <row r="42">
      <c r="A42" s="5">
        <v>39.0</v>
      </c>
      <c r="B42" s="6" t="s">
        <v>138</v>
      </c>
      <c r="C42" s="7" t="str">
        <f t="array" ref="C42">INDEX('Svi studenti'!$C$2:$C1001,MATCH(B42, 'Svi studenti'!$B$2:$B1001, 0))</f>
        <v>Марчетић, Катарина</v>
      </c>
      <c r="D42" s="8" t="str">
        <f t="array" ref="D42">iferror(iNDEX('Svi studenti'!$G$2:$G1001,MATCH(B42, 'Svi studenti'!$B$2:$B1001, 0)),"---")</f>
        <v>3и1б</v>
      </c>
      <c r="E42" s="19">
        <f t="array" ref="E42">iferror(iNDEX('Prisustvo-Vežbe'!$Q$4:$Q1001,MATCH(B42, 'Prisustvo-Vežbe'!$A$4:$A1001, 0)),"---")</f>
        <v>0</v>
      </c>
      <c r="G42" s="7" t="str">
        <f t="array" ref="G42">iferror(iNDEX('Januar 1'!$AH$5:$AH1001,MATCH(B42, 'Januar 1'!$A$5:$A1001, 0)),"---")</f>
        <v>---</v>
      </c>
      <c r="I42" s="7">
        <f t="array" ref="I42">iferror(iNDEX('Januar 2'!$AM$5:$AM1001,MATCH(B42, 'Januar 2'!$A$5:$A1001, 0)),"---")</f>
        <v>23</v>
      </c>
      <c r="K42" s="7" t="str">
        <f t="array" ref="K42">iferror(iNDEX('Jun1'!$AI$6:$AI1001,MATCH(B42, 'Jun1'!$A$6:$A1001, 0)),"---")</f>
        <v>---</v>
      </c>
      <c r="M42" s="7" t="str">
        <f t="array" ref="M42">iferror(iNDEX('Jun2'!$AF$6:$AF1001,MATCH(B42, 'Jun2'!$A$6:$A1001, 0)),"---")</f>
        <v>---</v>
      </c>
      <c r="O42" s="7" t="str">
        <f t="array" ref="O42">iferror(iNDEX('Sep1'!$AJ$6:$AJ1001,MATCH(B42, 'Sep1'!$A$6:$A1001, 0)),"---")</f>
        <v>---</v>
      </c>
      <c r="Q42" s="7" t="str">
        <f t="array" ref="Q42">iferror(iNDEX('Sep2'!$AF$6:$AF1001,MATCH(B42, 'Sep2'!$A$6:$A1001, 0)),"---")</f>
        <v>---</v>
      </c>
      <c r="S42" s="7" t="str">
        <f t="array" ref="S42">iferror(iNDEX(Dodatni!$AJ$6:$AJ1001,MATCH(B42, Dodatni!$A$6:$A1001, 0)),"---")</f>
        <v>---</v>
      </c>
      <c r="U42" s="7" t="str">
        <f t="array" ref="U42">iferror(iNDEX('Sep1-2324'!$AQ$6:$AQ1001,MATCH(B42, 'Sep1-2324'!$A$6:$A1001, 0)),"---")</f>
        <v>---</v>
      </c>
    </row>
    <row r="43">
      <c r="A43" s="5">
        <v>40.0</v>
      </c>
      <c r="B43" s="6" t="s">
        <v>139</v>
      </c>
      <c r="C43" s="7" t="str">
        <f t="array" ref="C43">INDEX('Svi studenti'!$C$2:$C1001,MATCH(B43, 'Svi studenti'!$B$2:$B1001, 0))</f>
        <v>Матић, Тадија</v>
      </c>
      <c r="D43" s="8" t="str">
        <f t="array" ref="D43">iferror(iNDEX('Svi studenti'!$G$2:$G1001,MATCH(B43, 'Svi studenti'!$B$2:$B1001, 0)),"---")</f>
        <v>3и1б</v>
      </c>
      <c r="E43" s="19">
        <f t="array" ref="E43">iferror(iNDEX('Prisustvo-Vežbe'!$Q$4:$Q1001,MATCH(B43, 'Prisustvo-Vežbe'!$A$4:$A1001, 0)),"---")</f>
        <v>5</v>
      </c>
      <c r="G43" s="7">
        <f t="array" ref="G43">iferror(iNDEX('Januar 1'!$AH$5:$AH1001,MATCH(B43, 'Januar 1'!$A$5:$A1001, 0)),"---")</f>
        <v>55</v>
      </c>
      <c r="I43" s="7" t="str">
        <f t="array" ref="I43">iferror(iNDEX('Januar 2'!$AM$5:$AM1001,MATCH(B43, 'Januar 2'!$A$5:$A1001, 0)),"---")</f>
        <v>---</v>
      </c>
      <c r="K43" s="7" t="str">
        <f t="array" ref="K43">iferror(iNDEX('Jun1'!$AI$6:$AI1001,MATCH(B43, 'Jun1'!$A$6:$A1001, 0)),"---")</f>
        <v>---</v>
      </c>
      <c r="M43" s="7" t="str">
        <f t="array" ref="M43">iferror(iNDEX('Jun2'!$AF$6:$AF1001,MATCH(B43, 'Jun2'!$A$6:$A1001, 0)),"---")</f>
        <v>---</v>
      </c>
      <c r="O43" s="7" t="str">
        <f t="array" ref="O43">iferror(iNDEX('Sep1'!$AJ$6:$AJ1001,MATCH(B43, 'Sep1'!$A$6:$A1001, 0)),"---")</f>
        <v>---</v>
      </c>
      <c r="Q43" s="7" t="str">
        <f t="array" ref="Q43">iferror(iNDEX('Sep2'!$AF$6:$AF1001,MATCH(B43, 'Sep2'!$A$6:$A1001, 0)),"---")</f>
        <v>---</v>
      </c>
      <c r="S43" s="7" t="str">
        <f t="array" ref="S43">iferror(iNDEX(Dodatni!$AJ$6:$AJ1001,MATCH(B43, Dodatni!$A$6:$A1001, 0)),"---")</f>
        <v>---</v>
      </c>
      <c r="U43" s="7" t="str">
        <f t="array" ref="U43">iferror(iNDEX('Sep1-2324'!$AQ$6:$AQ1001,MATCH(B43, 'Sep1-2324'!$A$6:$A1001, 0)),"---")</f>
        <v>---</v>
      </c>
    </row>
    <row r="44">
      <c r="A44" s="5">
        <v>41.0</v>
      </c>
      <c r="B44" s="6" t="s">
        <v>140</v>
      </c>
      <c r="C44" s="7" t="str">
        <f t="array" ref="C44">INDEX('Svi studenti'!$C$2:$C1001,MATCH(B44, 'Svi studenti'!$B$2:$B1001, 0))</f>
        <v>Милекић, Сретен</v>
      </c>
      <c r="D44" s="8" t="str">
        <f t="array" ref="D44">iferror(iNDEX('Svi studenti'!$G$2:$G1001,MATCH(B44, 'Svi studenti'!$B$2:$B1001, 0)),"---")</f>
        <v>3и1а</v>
      </c>
      <c r="E44" s="19">
        <f t="array" ref="E44">iferror(iNDEX('Prisustvo-Vežbe'!$Q$4:$Q1001,MATCH(B44, 'Prisustvo-Vežbe'!$A$4:$A1001, 0)),"---")</f>
        <v>4.5</v>
      </c>
      <c r="G44" s="7" t="str">
        <f t="array" ref="G44">iferror(iNDEX('Januar 1'!$AH$5:$AH1001,MATCH(B44, 'Januar 1'!$A$5:$A1001, 0)),"---")</f>
        <v>---</v>
      </c>
      <c r="I44" s="7" t="str">
        <f t="array" ref="I44">iferror(iNDEX('Januar 2'!$AM$5:$AM1001,MATCH(B44, 'Januar 2'!$A$5:$A1001, 0)),"---")</f>
        <v>---</v>
      </c>
      <c r="K44" s="7" t="str">
        <f t="array" ref="K44">iferror(iNDEX('Jun1'!$AI$6:$AI1001,MATCH(B44, 'Jun1'!$A$6:$A1001, 0)),"---")</f>
        <v>---</v>
      </c>
      <c r="M44" s="7" t="str">
        <f t="array" ref="M44">iferror(iNDEX('Jun2'!$AF$6:$AF1001,MATCH(B44, 'Jun2'!$A$6:$A1001, 0)),"---")</f>
        <v>---</v>
      </c>
      <c r="O44" s="7" t="str">
        <f t="array" ref="O44">iferror(iNDEX('Sep1'!$AJ$6:$AJ1001,MATCH(B44, 'Sep1'!$A$6:$A1001, 0)),"---")</f>
        <v>---</v>
      </c>
      <c r="Q44" s="7">
        <f t="array" ref="Q44">iferror(iNDEX('Sep2'!$AF$6:$AF1001,MATCH(B44, 'Sep2'!$A$6:$A1001, 0)),"---")</f>
        <v>9</v>
      </c>
      <c r="S44" s="7" t="str">
        <f t="array" ref="S44">iferror(iNDEX(Dodatni!$AJ$6:$AJ1001,MATCH(B44, Dodatni!$A$6:$A1001, 0)),"---")</f>
        <v>---</v>
      </c>
      <c r="U44" s="7" t="str">
        <f t="array" ref="U44">iferror(iNDEX('Sep1-2324'!$AQ$6:$AQ1001,MATCH(B44, 'Sep1-2324'!$A$6:$A1001, 0)),"---")</f>
        <v>---</v>
      </c>
    </row>
    <row r="45">
      <c r="A45" s="5">
        <v>42.0</v>
      </c>
      <c r="B45" s="6" t="s">
        <v>142</v>
      </c>
      <c r="C45" s="7" t="str">
        <f t="array" ref="C45">INDEX('Svi studenti'!$C$2:$C1001,MATCH(B45, 'Svi studenti'!$B$2:$B1001, 0))</f>
        <v>Миленковић, Ивана</v>
      </c>
      <c r="D45" s="8" t="str">
        <f t="array" ref="D45">iferror(iNDEX('Svi studenti'!$G$2:$G1001,MATCH(B45, 'Svi studenti'!$B$2:$B1001, 0)),"---")</f>
        <v>3и1а</v>
      </c>
      <c r="E45" s="19">
        <f t="array" ref="E45">iferror(iNDEX('Prisustvo-Vežbe'!$Q$4:$Q1001,MATCH(B45, 'Prisustvo-Vežbe'!$A$4:$A1001, 0)),"---")</f>
        <v>0</v>
      </c>
      <c r="G45" s="7" t="str">
        <f t="array" ref="G45">iferror(iNDEX('Januar 1'!$AH$5:$AH1001,MATCH(B45, 'Januar 1'!$A$5:$A1001, 0)),"---")</f>
        <v>---</v>
      </c>
      <c r="I45" s="7" t="str">
        <f t="array" ref="I45">iferror(iNDEX('Januar 2'!$AM$5:$AM1001,MATCH(B45, 'Januar 2'!$A$5:$A1001, 0)),"---")</f>
        <v>---</v>
      </c>
      <c r="K45" s="7" t="str">
        <f t="array" ref="K45">iferror(iNDEX('Jun1'!$AI$6:$AI1001,MATCH(B45, 'Jun1'!$A$6:$A1001, 0)),"---")</f>
        <v>---</v>
      </c>
      <c r="M45" s="7" t="str">
        <f t="array" ref="M45">iferror(iNDEX('Jun2'!$AF$6:$AF1001,MATCH(B45, 'Jun2'!$A$6:$A1001, 0)),"---")</f>
        <v>---</v>
      </c>
      <c r="O45" s="7" t="str">
        <f t="array" ref="O45">iferror(iNDEX('Sep1'!$AJ$6:$AJ1001,MATCH(B45, 'Sep1'!$A$6:$A1001, 0)),"---")</f>
        <v>---</v>
      </c>
      <c r="Q45" s="7" t="str">
        <f t="array" ref="Q45">iferror(iNDEX('Sep2'!$AF$6:$AF1001,MATCH(B45, 'Sep2'!$A$6:$A1001, 0)),"---")</f>
        <v>---</v>
      </c>
      <c r="S45" s="7" t="str">
        <f t="array" ref="S45">iferror(iNDEX(Dodatni!$AJ$6:$AJ1001,MATCH(B45, Dodatni!$A$6:$A1001, 0)),"---")</f>
        <v>---</v>
      </c>
      <c r="U45" s="7" t="str">
        <f t="array" ref="U45">iferror(iNDEX('Sep1-2324'!$AQ$6:$AQ1001,MATCH(B45, 'Sep1-2324'!$A$6:$A1001, 0)),"---")</f>
        <v>---</v>
      </c>
    </row>
    <row r="46">
      <c r="A46" s="5">
        <v>43.0</v>
      </c>
      <c r="B46" s="6" t="s">
        <v>143</v>
      </c>
      <c r="C46" s="7" t="str">
        <f t="array" ref="C46">INDEX('Svi studenti'!$C$2:$C1001,MATCH(B46, 'Svi studenti'!$B$2:$B1001, 0))</f>
        <v>Миловановић, Богдан</v>
      </c>
      <c r="D46" s="8" t="str">
        <f t="array" ref="D46">iferror(iNDEX('Svi studenti'!$G$2:$G1001,MATCH(B46, 'Svi studenti'!$B$2:$B1001, 0)),"---")</f>
        <v>3и1б</v>
      </c>
      <c r="E46" s="19">
        <f t="array" ref="E46">iferror(iNDEX('Prisustvo-Vežbe'!$Q$4:$Q1001,MATCH(B46, 'Prisustvo-Vežbe'!$A$4:$A1001, 0)),"---")</f>
        <v>0</v>
      </c>
      <c r="G46" s="7" t="str">
        <f t="array" ref="G46">iferror(iNDEX('Januar 1'!$AH$5:$AH1001,MATCH(B46, 'Januar 1'!$A$5:$A1001, 0)),"---")</f>
        <v>---</v>
      </c>
      <c r="I46" s="7" t="str">
        <f t="array" ref="I46">iferror(iNDEX('Januar 2'!$AM$5:$AM1001,MATCH(B46, 'Januar 2'!$A$5:$A1001, 0)),"---")</f>
        <v>---</v>
      </c>
      <c r="K46" s="7" t="str">
        <f t="array" ref="K46">iferror(iNDEX('Jun1'!$AI$6:$AI1001,MATCH(B46, 'Jun1'!$A$6:$A1001, 0)),"---")</f>
        <v>---</v>
      </c>
      <c r="M46" s="7" t="str">
        <f t="array" ref="M46">iferror(iNDEX('Jun2'!$AF$6:$AF1001,MATCH(B46, 'Jun2'!$A$6:$A1001, 0)),"---")</f>
        <v>---</v>
      </c>
      <c r="O46" s="7" t="str">
        <f t="array" ref="O46">iferror(iNDEX('Sep1'!$AJ$6:$AJ1001,MATCH(B46, 'Sep1'!$A$6:$A1001, 0)),"---")</f>
        <v>---</v>
      </c>
      <c r="Q46" s="7" t="str">
        <f t="array" ref="Q46">iferror(iNDEX('Sep2'!$AF$6:$AF1001,MATCH(B46, 'Sep2'!$A$6:$A1001, 0)),"---")</f>
        <v>---</v>
      </c>
      <c r="S46" s="7" t="str">
        <f t="array" ref="S46">iferror(iNDEX(Dodatni!$AJ$6:$AJ1001,MATCH(B46, Dodatni!$A$6:$A1001, 0)),"---")</f>
        <v>---</v>
      </c>
      <c r="U46" s="7" t="str">
        <f t="array" ref="U46">iferror(iNDEX('Sep1-2324'!$AQ$6:$AQ1001,MATCH(B46, 'Sep1-2324'!$A$6:$A1001, 0)),"---")</f>
        <v>---</v>
      </c>
    </row>
    <row r="47">
      <c r="A47" s="5">
        <v>44.0</v>
      </c>
      <c r="B47" s="6" t="s">
        <v>145</v>
      </c>
      <c r="C47" s="7" t="str">
        <f t="array" ref="C47">INDEX('Svi studenti'!$C$2:$C1001,MATCH(B47, 'Svi studenti'!$B$2:$B1001, 0))</f>
        <v>Миловановић, Матија</v>
      </c>
      <c r="D47" s="8" t="str">
        <f t="array" ref="D47">iferror(iNDEX('Svi studenti'!$G$2:$G1001,MATCH(B47, 'Svi studenti'!$B$2:$B1001, 0)),"---")</f>
        <v>3и1а</v>
      </c>
      <c r="E47" s="19">
        <f t="array" ref="E47">iferror(iNDEX('Prisustvo-Vežbe'!$Q$4:$Q1001,MATCH(B47, 'Prisustvo-Vežbe'!$A$4:$A1001, 0)),"---")</f>
        <v>0</v>
      </c>
      <c r="G47" s="7" t="str">
        <f t="array" ref="G47">iferror(iNDEX('Januar 1'!$AH$5:$AH1001,MATCH(B47, 'Januar 1'!$A$5:$A1001, 0)),"---")</f>
        <v>---</v>
      </c>
      <c r="I47" s="7" t="str">
        <f t="array" ref="I47">iferror(iNDEX('Januar 2'!$AM$5:$AM1001,MATCH(B47, 'Januar 2'!$A$5:$A1001, 0)),"---")</f>
        <v>---</v>
      </c>
      <c r="K47" s="7" t="str">
        <f t="array" ref="K47">iferror(iNDEX('Jun1'!$AI$6:$AI1001,MATCH(B47, 'Jun1'!$A$6:$A1001, 0)),"---")</f>
        <v>---</v>
      </c>
      <c r="M47" s="7" t="str">
        <f t="array" ref="M47">iferror(iNDEX('Jun2'!$AF$6:$AF1001,MATCH(B47, 'Jun2'!$A$6:$A1001, 0)),"---")</f>
        <v>---</v>
      </c>
      <c r="O47" s="7" t="str">
        <f t="array" ref="O47">iferror(iNDEX('Sep1'!$AJ$6:$AJ1001,MATCH(B47, 'Sep1'!$A$6:$A1001, 0)),"---")</f>
        <v>---</v>
      </c>
      <c r="Q47" s="7" t="str">
        <f t="array" ref="Q47">iferror(iNDEX('Sep2'!$AF$6:$AF1001,MATCH(B47, 'Sep2'!$A$6:$A1001, 0)),"---")</f>
        <v>---</v>
      </c>
      <c r="S47" s="7" t="str">
        <f t="array" ref="S47">iferror(iNDEX(Dodatni!$AJ$6:$AJ1001,MATCH(B47, Dodatni!$A$6:$A1001, 0)),"---")</f>
        <v>---</v>
      </c>
      <c r="U47" s="7" t="str">
        <f t="array" ref="U47">iferror(iNDEX('Sep1-2324'!$AQ$6:$AQ1001,MATCH(B47, 'Sep1-2324'!$A$6:$A1001, 0)),"---")</f>
        <v>---</v>
      </c>
    </row>
    <row r="48">
      <c r="A48" s="5">
        <v>45.0</v>
      </c>
      <c r="B48" s="6" t="s">
        <v>147</v>
      </c>
      <c r="C48" s="7" t="str">
        <f t="array" ref="C48">INDEX('Svi studenti'!$C$2:$C1001,MATCH(B48, 'Svi studenti'!$B$2:$B1001, 0))</f>
        <v>Минић, Јелена</v>
      </c>
      <c r="D48" s="8" t="str">
        <f t="array" ref="D48">iferror(iNDEX('Svi studenti'!$G$2:$G1001,MATCH(B48, 'Svi studenti'!$B$2:$B1001, 0)),"---")</f>
        <v>3и1б</v>
      </c>
      <c r="E48" s="19">
        <f t="array" ref="E48">iferror(iNDEX('Prisustvo-Vežbe'!$Q$4:$Q1001,MATCH(B48, 'Prisustvo-Vežbe'!$A$4:$A1001, 0)),"---")</f>
        <v>2</v>
      </c>
      <c r="G48" s="7" t="str">
        <f t="array" ref="G48">iferror(iNDEX('Januar 1'!$AH$5:$AH1001,MATCH(B48, 'Januar 1'!$A$5:$A1001, 0)),"---")</f>
        <v>---</v>
      </c>
      <c r="I48" s="7" t="str">
        <f t="array" ref="I48">iferror(iNDEX('Januar 2'!$AM$5:$AM1001,MATCH(B48, 'Januar 2'!$A$5:$A1001, 0)),"---")</f>
        <v>---</v>
      </c>
      <c r="K48" s="7" t="str">
        <f t="array" ref="K48">iferror(iNDEX('Jun1'!$AI$6:$AI1001,MATCH(B48, 'Jun1'!$A$6:$A1001, 0)),"---")</f>
        <v>---</v>
      </c>
      <c r="M48" s="7" t="str">
        <f t="array" ref="M48">iferror(iNDEX('Jun2'!$AF$6:$AF1001,MATCH(B48, 'Jun2'!$A$6:$A1001, 0)),"---")</f>
        <v>---</v>
      </c>
      <c r="O48" s="7" t="str">
        <f t="array" ref="O48">iferror(iNDEX('Sep1'!$AJ$6:$AJ1001,MATCH(B48, 'Sep1'!$A$6:$A1001, 0)),"---")</f>
        <v>---</v>
      </c>
      <c r="Q48" s="7" t="str">
        <f t="array" ref="Q48">iferror(iNDEX('Sep2'!$AF$6:$AF1001,MATCH(B48, 'Sep2'!$A$6:$A1001, 0)),"---")</f>
        <v>---</v>
      </c>
      <c r="S48" s="7" t="str">
        <f t="array" ref="S48">iferror(iNDEX(Dodatni!$AJ$6:$AJ1001,MATCH(B48, Dodatni!$A$6:$A1001, 0)),"---")</f>
        <v>---</v>
      </c>
      <c r="U48" s="7" t="str">
        <f t="array" ref="U48">iferror(iNDEX('Sep1-2324'!$AQ$6:$AQ1001,MATCH(B48, 'Sep1-2324'!$A$6:$A1001, 0)),"---")</f>
        <v>---</v>
      </c>
    </row>
    <row r="49">
      <c r="A49" s="5">
        <v>46.0</v>
      </c>
      <c r="B49" s="6" t="s">
        <v>146</v>
      </c>
      <c r="C49" s="7" t="str">
        <f t="array" ref="C49">INDEX('Svi studenti'!$C$2:$C1001,MATCH(B49, 'Svi studenti'!$B$2:$B1001, 0))</f>
        <v>Минић, Милан</v>
      </c>
      <c r="D49" s="8" t="str">
        <f t="array" ref="D49">iferror(iNDEX('Svi studenti'!$G$2:$G1001,MATCH(B49, 'Svi studenti'!$B$2:$B1001, 0)),"---")</f>
        <v>3и1б</v>
      </c>
      <c r="E49" s="19">
        <f t="array" ref="E49">iferror(iNDEX('Prisustvo-Vežbe'!$Q$4:$Q1001,MATCH(B49, 'Prisustvo-Vežbe'!$A$4:$A1001, 0)),"---")</f>
        <v>0</v>
      </c>
      <c r="G49" s="7">
        <f t="array" ref="G49">iferror(iNDEX('Januar 1'!$AH$5:$AH1001,MATCH(B49, 'Januar 1'!$A$5:$A1001, 0)),"---")</f>
        <v>34</v>
      </c>
      <c r="I49" s="7" t="str">
        <f t="array" ref="I49">iferror(iNDEX('Januar 2'!$AM$5:$AM1001,MATCH(B49, 'Januar 2'!$A$5:$A1001, 0)),"---")</f>
        <v>---</v>
      </c>
      <c r="K49" s="7" t="str">
        <f t="array" ref="K49">iferror(iNDEX('Jun1'!$AI$6:$AI1001,MATCH(B49, 'Jun1'!$A$6:$A1001, 0)),"---")</f>
        <v>---</v>
      </c>
      <c r="M49" s="7" t="str">
        <f t="array" ref="M49">iferror(iNDEX('Jun2'!$AF$6:$AF1001,MATCH(B49, 'Jun2'!$A$6:$A1001, 0)),"---")</f>
        <v>---</v>
      </c>
      <c r="O49" s="7" t="str">
        <f t="array" ref="O49">iferror(iNDEX('Sep1'!$AJ$6:$AJ1001,MATCH(B49, 'Sep1'!$A$6:$A1001, 0)),"---")</f>
        <v>---</v>
      </c>
      <c r="Q49" s="7" t="str">
        <f t="array" ref="Q49">iferror(iNDEX('Sep2'!$AF$6:$AF1001,MATCH(B49, 'Sep2'!$A$6:$A1001, 0)),"---")</f>
        <v>---</v>
      </c>
      <c r="S49" s="7" t="str">
        <f t="array" ref="S49">iferror(iNDEX(Dodatni!$AJ$6:$AJ1001,MATCH(B49, Dodatni!$A$6:$A1001, 0)),"---")</f>
        <v>---</v>
      </c>
      <c r="U49" s="7" t="str">
        <f t="array" ref="U49">iferror(iNDEX('Sep1-2324'!$AQ$6:$AQ1001,MATCH(B49, 'Sep1-2324'!$A$6:$A1001, 0)),"---")</f>
        <v>---</v>
      </c>
    </row>
    <row r="50">
      <c r="A50" s="5">
        <v>47.0</v>
      </c>
      <c r="B50" s="6" t="s">
        <v>150</v>
      </c>
      <c r="C50" s="7" t="str">
        <f t="array" ref="C50">INDEX('Svi studenti'!$C$2:$C1001,MATCH(B50, 'Svi studenti'!$B$2:$B1001, 0))</f>
        <v>Мићевић, Митар</v>
      </c>
      <c r="D50" s="8" t="str">
        <f t="array" ref="D50">iferror(iNDEX('Svi studenti'!$G$2:$G1001,MATCH(B50, 'Svi studenti'!$B$2:$B1001, 0)),"---")</f>
        <v>3и1а</v>
      </c>
      <c r="E50" s="19">
        <f t="array" ref="E50">iferror(iNDEX('Prisustvo-Vežbe'!$Q$4:$Q1001,MATCH(B50, 'Prisustvo-Vežbe'!$A$4:$A1001, 0)),"---")</f>
        <v>0</v>
      </c>
      <c r="G50" s="7" t="str">
        <f t="array" ref="G50">iferror(iNDEX('Januar 1'!$AH$5:$AH1001,MATCH(B50, 'Januar 1'!$A$5:$A1001, 0)),"---")</f>
        <v>---</v>
      </c>
      <c r="I50" s="7" t="str">
        <f t="array" ref="I50">iferror(iNDEX('Januar 2'!$AM$5:$AM1001,MATCH(B50, 'Januar 2'!$A$5:$A1001, 0)),"---")</f>
        <v>---</v>
      </c>
      <c r="K50" s="7" t="str">
        <f t="array" ref="K50">iferror(iNDEX('Jun1'!$AI$6:$AI1001,MATCH(B50, 'Jun1'!$A$6:$A1001, 0)),"---")</f>
        <v>---</v>
      </c>
      <c r="M50" s="7" t="str">
        <f t="array" ref="M50">iferror(iNDEX('Jun2'!$AF$6:$AF1001,MATCH(B50, 'Jun2'!$A$6:$A1001, 0)),"---")</f>
        <v>---</v>
      </c>
      <c r="O50" s="7" t="str">
        <f t="array" ref="O50">iferror(iNDEX('Sep1'!$AJ$6:$AJ1001,MATCH(B50, 'Sep1'!$A$6:$A1001, 0)),"---")</f>
        <v>---</v>
      </c>
      <c r="Q50" s="7" t="str">
        <f t="array" ref="Q50">iferror(iNDEX('Sep2'!$AF$6:$AF1001,MATCH(B50, 'Sep2'!$A$6:$A1001, 0)),"---")</f>
        <v>---</v>
      </c>
      <c r="S50" s="7" t="str">
        <f t="array" ref="S50">iferror(iNDEX(Dodatni!$AJ$6:$AJ1001,MATCH(B50, Dodatni!$A$6:$A1001, 0)),"---")</f>
        <v>---</v>
      </c>
      <c r="U50" s="7" t="str">
        <f t="array" ref="U50">iferror(iNDEX('Sep1-2324'!$AQ$6:$AQ1001,MATCH(B50, 'Sep1-2324'!$A$6:$A1001, 0)),"---")</f>
        <v>---</v>
      </c>
    </row>
    <row r="51">
      <c r="A51" s="5">
        <v>48.0</v>
      </c>
      <c r="B51" s="6" t="s">
        <v>116</v>
      </c>
      <c r="C51" s="7" t="str">
        <f t="array" ref="C51">INDEX('Svi studenti'!$C$2:$C1001,MATCH(B51, 'Svi studenti'!$B$2:$B1001, 0))</f>
        <v>Молнар, Линда</v>
      </c>
      <c r="D51" s="8" t="str">
        <f t="array" ref="D51">iferror(iNDEX('Svi studenti'!$G$2:$G1001,MATCH(B51, 'Svi studenti'!$B$2:$B1001, 0)),"---")</f>
        <v>3и1а</v>
      </c>
      <c r="E51" s="19">
        <f t="array" ref="E51">iferror(iNDEX('Prisustvo-Vežbe'!$Q$4:$Q1001,MATCH(B51, 'Prisustvo-Vežbe'!$A$4:$A1001, 0)),"---")</f>
        <v>4.5</v>
      </c>
      <c r="G51" s="7" t="str">
        <f t="array" ref="G51">iferror(iNDEX('Januar 1'!$AH$5:$AH1001,MATCH(B51, 'Januar 1'!$A$5:$A1001, 0)),"---")</f>
        <v>---</v>
      </c>
      <c r="I51" s="7">
        <f t="array" ref="I51">iferror(iNDEX('Januar 2'!$AM$5:$AM1001,MATCH(B51, 'Januar 2'!$A$5:$A1001, 0)),"---")</f>
        <v>27</v>
      </c>
      <c r="K51" s="7" t="str">
        <f t="array" ref="K51">iferror(iNDEX('Jun1'!$AI$6:$AI1001,MATCH(B51, 'Jun1'!$A$6:$A1001, 0)),"---")</f>
        <v>---</v>
      </c>
      <c r="M51" s="7" t="str">
        <f t="array" ref="M51">iferror(iNDEX('Jun2'!$AF$6:$AF1001,MATCH(B51, 'Jun2'!$A$6:$A1001, 0)),"---")</f>
        <v>---</v>
      </c>
      <c r="O51" s="7" t="str">
        <f t="array" ref="O51">iferror(iNDEX('Sep1'!$AJ$6:$AJ1001,MATCH(B51, 'Sep1'!$A$6:$A1001, 0)),"---")</f>
        <v>---</v>
      </c>
      <c r="Q51" s="7" t="str">
        <f t="array" ref="Q51">iferror(iNDEX('Sep2'!$AF$6:$AF1001,MATCH(B51, 'Sep2'!$A$6:$A1001, 0)),"---")</f>
        <v>---</v>
      </c>
      <c r="S51" s="7" t="str">
        <f t="array" ref="S51">iferror(iNDEX(Dodatni!$AJ$6:$AJ1001,MATCH(B51, Dodatni!$A$6:$A1001, 0)),"---")</f>
        <v>---</v>
      </c>
      <c r="U51" s="7" t="str">
        <f t="array" ref="U51">iferror(iNDEX('Sep1-2324'!$AQ$6:$AQ1001,MATCH(B51, 'Sep1-2324'!$A$6:$A1001, 0)),"---")</f>
        <v>---</v>
      </c>
    </row>
    <row r="52">
      <c r="A52" s="5">
        <v>49.0</v>
      </c>
      <c r="B52" s="6" t="s">
        <v>141</v>
      </c>
      <c r="C52" s="7" t="str">
        <f t="array" ref="C52">INDEX('Svi studenti'!$C$2:$C1001,MATCH(B52, 'Svi studenti'!$B$2:$B1001, 0))</f>
        <v>Ненић, Јана</v>
      </c>
      <c r="D52" s="8" t="str">
        <f t="array" ref="D52">iferror(iNDEX('Svi studenti'!$G$2:$G1001,MATCH(B52, 'Svi studenti'!$B$2:$B1001, 0)),"---")</f>
        <v>3и1б</v>
      </c>
      <c r="E52" s="19">
        <f t="array" ref="E52">iferror(iNDEX('Prisustvo-Vežbe'!$Q$4:$Q1001,MATCH(B52, 'Prisustvo-Vežbe'!$A$4:$A1001, 0)),"---")</f>
        <v>0</v>
      </c>
      <c r="G52" s="7" t="str">
        <f t="array" ref="G52">iferror(iNDEX('Januar 1'!$AH$5:$AH1001,MATCH(B52, 'Januar 1'!$A$5:$A1001, 0)),"---")</f>
        <v>---</v>
      </c>
      <c r="I52" s="7">
        <f t="array" ref="I52">iferror(iNDEX('Januar 2'!$AM$5:$AM1001,MATCH(B52, 'Januar 2'!$A$5:$A1001, 0)),"---")</f>
        <v>23</v>
      </c>
      <c r="K52" s="7" t="str">
        <f t="array" ref="K52">iferror(iNDEX('Jun1'!$AI$6:$AI1001,MATCH(B52, 'Jun1'!$A$6:$A1001, 0)),"---")</f>
        <v>---</v>
      </c>
      <c r="M52" s="7" t="str">
        <f t="array" ref="M52">iferror(iNDEX('Jun2'!$AF$6:$AF1001,MATCH(B52, 'Jun2'!$A$6:$A1001, 0)),"---")</f>
        <v>---</v>
      </c>
      <c r="O52" s="7" t="str">
        <f t="array" ref="O52">iferror(iNDEX('Sep1'!$AJ$6:$AJ1001,MATCH(B52, 'Sep1'!$A$6:$A1001, 0)),"---")</f>
        <v>---</v>
      </c>
      <c r="Q52" s="7" t="str">
        <f t="array" ref="Q52">iferror(iNDEX('Sep2'!$AF$6:$AF1001,MATCH(B52, 'Sep2'!$A$6:$A1001, 0)),"---")</f>
        <v>---</v>
      </c>
      <c r="S52" s="7" t="str">
        <f t="array" ref="S52">iferror(iNDEX(Dodatni!$AJ$6:$AJ1001,MATCH(B52, Dodatni!$A$6:$A1001, 0)),"---")</f>
        <v>---</v>
      </c>
      <c r="U52" s="7" t="str">
        <f t="array" ref="U52">iferror(iNDEX('Sep1-2324'!$AQ$6:$AQ1001,MATCH(B52, 'Sep1-2324'!$A$6:$A1001, 0)),"---")</f>
        <v>---</v>
      </c>
    </row>
    <row r="53">
      <c r="A53" s="5">
        <v>50.0</v>
      </c>
      <c r="B53" s="6" t="s">
        <v>153</v>
      </c>
      <c r="C53" s="7" t="str">
        <f t="array" ref="C53">INDEX('Svi studenti'!$C$2:$C1001,MATCH(B53, 'Svi studenti'!$B$2:$B1001, 0))</f>
        <v>Никодијевић, Милутин</v>
      </c>
      <c r="D53" s="8" t="str">
        <f t="array" ref="D53">iferror(iNDEX('Svi studenti'!$G$2:$G1001,MATCH(B53, 'Svi studenti'!$B$2:$B1001, 0)),"---")</f>
        <v>3и1б</v>
      </c>
      <c r="E53" s="19">
        <f t="array" ref="E53">iferror(iNDEX('Prisustvo-Vežbe'!$Q$4:$Q1001,MATCH(B53, 'Prisustvo-Vežbe'!$A$4:$A1001, 0)),"---")</f>
        <v>0</v>
      </c>
      <c r="G53" s="7" t="str">
        <f t="array" ref="G53">iferror(iNDEX('Januar 1'!$AH$5:$AH1001,MATCH(B53, 'Januar 1'!$A$5:$A1001, 0)),"---")</f>
        <v>---</v>
      </c>
      <c r="I53" s="7" t="str">
        <f t="array" ref="I53">iferror(iNDEX('Januar 2'!$AM$5:$AM1001,MATCH(B53, 'Januar 2'!$A$5:$A1001, 0)),"---")</f>
        <v>---</v>
      </c>
      <c r="K53" s="7">
        <f t="array" ref="K53">iferror(iNDEX('Jun1'!$AI$6:$AI1001,MATCH(B53, 'Jun1'!$A$6:$A1001, 0)),"---")</f>
        <v>37.5</v>
      </c>
      <c r="M53" s="7" t="str">
        <f t="array" ref="M53">iferror(iNDEX('Jun2'!$AF$6:$AF1001,MATCH(B53, 'Jun2'!$A$6:$A1001, 0)),"---")</f>
        <v>---</v>
      </c>
      <c r="O53" s="7" t="str">
        <f t="array" ref="O53">iferror(iNDEX('Sep1'!$AJ$6:$AJ1001,MATCH(B53, 'Sep1'!$A$6:$A1001, 0)),"---")</f>
        <v>---</v>
      </c>
      <c r="Q53" s="7" t="str">
        <f t="array" ref="Q53">iferror(iNDEX('Sep2'!$AF$6:$AF1001,MATCH(B53, 'Sep2'!$A$6:$A1001, 0)),"---")</f>
        <v>---</v>
      </c>
      <c r="S53" s="7" t="str">
        <f t="array" ref="S53">iferror(iNDEX(Dodatni!$AJ$6:$AJ1001,MATCH(B53, Dodatni!$A$6:$A1001, 0)),"---")</f>
        <v>---</v>
      </c>
      <c r="U53" s="7" t="str">
        <f t="array" ref="U53">iferror(iNDEX('Sep1-2324'!$AQ$6:$AQ1001,MATCH(B53, 'Sep1-2324'!$A$6:$A1001, 0)),"---")</f>
        <v>---</v>
      </c>
    </row>
    <row r="54">
      <c r="A54" s="5">
        <v>51.0</v>
      </c>
      <c r="B54" s="6" t="s">
        <v>156</v>
      </c>
      <c r="C54" s="7" t="str">
        <f t="array" ref="C54">INDEX('Svi studenti'!$C$2:$C1001,MATCH(B54, 'Svi studenti'!$B$2:$B1001, 0))</f>
        <v>Николић, Ивана</v>
      </c>
      <c r="D54" s="8" t="str">
        <f t="array" ref="D54">iferror(iNDEX('Svi studenti'!$G$2:$G1001,MATCH(B54, 'Svi studenti'!$B$2:$B1001, 0)),"---")</f>
        <v>3и1б</v>
      </c>
      <c r="E54" s="19">
        <f t="array" ref="E54">iferror(iNDEX('Prisustvo-Vežbe'!$Q$4:$Q1001,MATCH(B54, 'Prisustvo-Vežbe'!$A$4:$A1001, 0)),"---")</f>
        <v>0</v>
      </c>
      <c r="G54" s="7" t="str">
        <f t="array" ref="G54">iferror(iNDEX('Januar 1'!$AH$5:$AH1001,MATCH(B54, 'Januar 1'!$A$5:$A1001, 0)),"---")</f>
        <v>---</v>
      </c>
      <c r="I54" s="7" t="str">
        <f t="array" ref="I54">iferror(iNDEX('Januar 2'!$AM$5:$AM1001,MATCH(B54, 'Januar 2'!$A$5:$A1001, 0)),"---")</f>
        <v>---</v>
      </c>
      <c r="K54" s="7" t="str">
        <f t="array" ref="K54">iferror(iNDEX('Jun1'!$AI$6:$AI1001,MATCH(B54, 'Jun1'!$A$6:$A1001, 0)),"---")</f>
        <v>---</v>
      </c>
      <c r="M54" s="7" t="str">
        <f t="array" ref="M54">iferror(iNDEX('Jun2'!$AF$6:$AF1001,MATCH(B54, 'Jun2'!$A$6:$A1001, 0)),"---")</f>
        <v>---</v>
      </c>
      <c r="O54" s="7" t="str">
        <f t="array" ref="O54">iferror(iNDEX('Sep1'!$AJ$6:$AJ1001,MATCH(B54, 'Sep1'!$A$6:$A1001, 0)),"---")</f>
        <v>---</v>
      </c>
      <c r="Q54" s="7" t="str">
        <f t="array" ref="Q54">iferror(iNDEX('Sep2'!$AF$6:$AF1001,MATCH(B54, 'Sep2'!$A$6:$A1001, 0)),"---")</f>
        <v>---</v>
      </c>
      <c r="S54" s="7" t="str">
        <f t="array" ref="S54">iferror(iNDEX(Dodatni!$AJ$6:$AJ1001,MATCH(B54, Dodatni!$A$6:$A1001, 0)),"---")</f>
        <v>---</v>
      </c>
      <c r="U54" s="7" t="str">
        <f t="array" ref="U54">iferror(iNDEX('Sep1-2324'!$AQ$6:$AQ1001,MATCH(B54, 'Sep1-2324'!$A$6:$A1001, 0)),"---")</f>
        <v>---</v>
      </c>
    </row>
    <row r="55">
      <c r="A55" s="5">
        <v>52.0</v>
      </c>
      <c r="B55" s="6" t="s">
        <v>157</v>
      </c>
      <c r="C55" s="7" t="str">
        <f t="array" ref="C55">INDEX('Svi studenti'!$C$2:$C1001,MATCH(B55, 'Svi studenti'!$B$2:$B1001, 0))</f>
        <v>Николић, Петар</v>
      </c>
      <c r="D55" s="8" t="str">
        <f t="array" ref="D55">iferror(iNDEX('Svi studenti'!$G$2:$G1001,MATCH(B55, 'Svi studenti'!$B$2:$B1001, 0)),"---")</f>
        <v>3и1б</v>
      </c>
      <c r="E55" s="19">
        <f t="array" ref="E55">iferror(iNDEX('Prisustvo-Vežbe'!$Q$4:$Q1001,MATCH(B55, 'Prisustvo-Vežbe'!$A$4:$A1001, 0)),"---")</f>
        <v>0</v>
      </c>
      <c r="G55" s="7" t="str">
        <f t="array" ref="G55">iferror(iNDEX('Januar 1'!$AH$5:$AH1001,MATCH(B55, 'Januar 1'!$A$5:$A1001, 0)),"---")</f>
        <v>---</v>
      </c>
      <c r="I55" s="7" t="str">
        <f t="array" ref="I55">iferror(iNDEX('Januar 2'!$AM$5:$AM1001,MATCH(B55, 'Januar 2'!$A$5:$A1001, 0)),"---")</f>
        <v>---</v>
      </c>
      <c r="K55" s="7">
        <f t="array" ref="K55">iferror(iNDEX('Jun1'!$AI$6:$AI1001,MATCH(B55, 'Jun1'!$A$6:$A1001, 0)),"---")</f>
        <v>13.5</v>
      </c>
      <c r="M55" s="7">
        <f t="array" ref="M55">iferror(iNDEX('Jun2'!$AF$6:$AF1001,MATCH(B55, 'Jun2'!$A$6:$A1001, 0)),"---")</f>
        <v>19.5</v>
      </c>
      <c r="O55" s="7">
        <f t="array" ref="O55">iferror(iNDEX('Sep1'!$AJ$6:$AJ1001,MATCH(B55, 'Sep1'!$A$6:$A1001, 0)),"---")</f>
        <v>32</v>
      </c>
      <c r="Q55" s="7" t="str">
        <f t="array" ref="Q55">iferror(iNDEX('Sep2'!$AF$6:$AF1001,MATCH(B55, 'Sep2'!$A$6:$A1001, 0)),"---")</f>
        <v>---</v>
      </c>
      <c r="S55" s="7" t="str">
        <f t="array" ref="S55">iferror(iNDEX(Dodatni!$AJ$6:$AJ1001,MATCH(B55, Dodatni!$A$6:$A1001, 0)),"---")</f>
        <v>---</v>
      </c>
      <c r="U55" s="7" t="str">
        <f t="array" ref="U55">iferror(iNDEX('Sep1-2324'!$AQ$6:$AQ1001,MATCH(B55, 'Sep1-2324'!$A$6:$A1001, 0)),"---")</f>
        <v>---</v>
      </c>
    </row>
    <row r="56">
      <c r="A56" s="5">
        <v>53.0</v>
      </c>
      <c r="B56" s="6" t="s">
        <v>137</v>
      </c>
      <c r="C56" s="7" t="str">
        <f t="array" ref="C56">INDEX('Svi studenti'!$C$2:$C1001,MATCH(B56, 'Svi studenti'!$B$2:$B1001, 0))</f>
        <v>Павловић, Душан</v>
      </c>
      <c r="D56" s="8" t="str">
        <f t="array" ref="D56">iferror(iNDEX('Svi studenti'!$G$2:$G1001,MATCH(B56, 'Svi studenti'!$B$2:$B1001, 0)),"---")</f>
        <v>3и1б</v>
      </c>
      <c r="E56" s="19">
        <f t="array" ref="E56">iferror(iNDEX('Prisustvo-Vežbe'!$Q$4:$Q1001,MATCH(B56, 'Prisustvo-Vežbe'!$A$4:$A1001, 0)),"---")</f>
        <v>1</v>
      </c>
      <c r="G56" s="7" t="str">
        <f t="array" ref="G56">iferror(iNDEX('Januar 1'!$AH$5:$AH1001,MATCH(B56, 'Januar 1'!$A$5:$A1001, 0)),"---")</f>
        <v>---</v>
      </c>
      <c r="I56" s="7">
        <f t="array" ref="I56">iferror(iNDEX('Januar 2'!$AM$5:$AM1001,MATCH(B56, 'Januar 2'!$A$5:$A1001, 0)),"---")</f>
        <v>23</v>
      </c>
      <c r="K56" s="7" t="str">
        <f t="array" ref="K56">iferror(iNDEX('Jun1'!$AI$6:$AI1001,MATCH(B56, 'Jun1'!$A$6:$A1001, 0)),"---")</f>
        <v>---</v>
      </c>
      <c r="M56" s="7" t="str">
        <f t="array" ref="M56">iferror(iNDEX('Jun2'!$AF$6:$AF1001,MATCH(B56, 'Jun2'!$A$6:$A1001, 0)),"---")</f>
        <v>---</v>
      </c>
      <c r="O56" s="7" t="str">
        <f t="array" ref="O56">iferror(iNDEX('Sep1'!$AJ$6:$AJ1001,MATCH(B56, 'Sep1'!$A$6:$A1001, 0)),"---")</f>
        <v>---</v>
      </c>
      <c r="Q56" s="7" t="str">
        <f t="array" ref="Q56">iferror(iNDEX('Sep2'!$AF$6:$AF1001,MATCH(B56, 'Sep2'!$A$6:$A1001, 0)),"---")</f>
        <v>---</v>
      </c>
      <c r="S56" s="7" t="str">
        <f t="array" ref="S56">iferror(iNDEX(Dodatni!$AJ$6:$AJ1001,MATCH(B56, Dodatni!$A$6:$A1001, 0)),"---")</f>
        <v>---</v>
      </c>
      <c r="U56" s="7" t="str">
        <f t="array" ref="U56">iferror(iNDEX('Sep1-2324'!$AQ$6:$AQ1001,MATCH(B56, 'Sep1-2324'!$A$6:$A1001, 0)),"---")</f>
        <v>---</v>
      </c>
    </row>
    <row r="57">
      <c r="A57" s="5">
        <v>54.0</v>
      </c>
      <c r="B57" s="6" t="s">
        <v>160</v>
      </c>
      <c r="C57" s="7" t="str">
        <f t="array" ref="C57">INDEX('Svi studenti'!$C$2:$C1001,MATCH(B57, 'Svi studenti'!$B$2:$B1001, 0))</f>
        <v>Пантелић, Андреа</v>
      </c>
      <c r="D57" s="8" t="str">
        <f t="array" ref="D57">iferror(iNDEX('Svi studenti'!$G$2:$G1001,MATCH(B57, 'Svi studenti'!$B$2:$B1001, 0)),"---")</f>
        <v>3и1а</v>
      </c>
      <c r="E57" s="19">
        <f t="array" ref="E57">iferror(iNDEX('Prisustvo-Vežbe'!$Q$4:$Q1001,MATCH(B57, 'Prisustvo-Vežbe'!$A$4:$A1001, 0)),"---")</f>
        <v>5</v>
      </c>
      <c r="G57" s="7" t="str">
        <f t="array" ref="G57">iferror(iNDEX('Januar 1'!$AH$5:$AH1001,MATCH(B57, 'Januar 1'!$A$5:$A1001, 0)),"---")</f>
        <v>---</v>
      </c>
      <c r="I57" s="7" t="str">
        <f t="array" ref="I57">iferror(iNDEX('Januar 2'!$AM$5:$AM1001,MATCH(B57, 'Januar 2'!$A$5:$A1001, 0)),"---")</f>
        <v>---</v>
      </c>
      <c r="K57" s="7" t="str">
        <f t="array" ref="K57">iferror(iNDEX('Jun1'!$AI$6:$AI1001,MATCH(B57, 'Jun1'!$A$6:$A1001, 0)),"---")</f>
        <v>---</v>
      </c>
      <c r="M57" s="7" t="str">
        <f t="array" ref="M57">iferror(iNDEX('Jun2'!$AF$6:$AF1001,MATCH(B57, 'Jun2'!$A$6:$A1001, 0)),"---")</f>
        <v>---</v>
      </c>
      <c r="O57" s="7">
        <f t="array" ref="O57">iferror(iNDEX('Sep1'!$AJ$6:$AJ1001,MATCH(B57, 'Sep1'!$A$6:$A1001, 0)),"---")</f>
        <v>29.5</v>
      </c>
      <c r="Q57" s="7" t="str">
        <f t="array" ref="Q57">iferror(iNDEX('Sep2'!$AF$6:$AF1001,MATCH(B57, 'Sep2'!$A$6:$A1001, 0)),"---")</f>
        <v>---</v>
      </c>
      <c r="S57" s="7" t="str">
        <f t="array" ref="S57">iferror(iNDEX(Dodatni!$AJ$6:$AJ1001,MATCH(B57, Dodatni!$A$6:$A1001, 0)),"---")</f>
        <v>---</v>
      </c>
      <c r="U57" s="7" t="str">
        <f t="array" ref="U57">iferror(iNDEX('Sep1-2324'!$AQ$6:$AQ1001,MATCH(B57, 'Sep1-2324'!$A$6:$A1001, 0)),"---")</f>
        <v>---</v>
      </c>
    </row>
    <row r="58">
      <c r="A58" s="5">
        <v>55.0</v>
      </c>
      <c r="B58" s="6" t="s">
        <v>124</v>
      </c>
      <c r="C58" s="7" t="str">
        <f t="array" ref="C58">INDEX('Svi studenti'!$C$2:$C1001,MATCH(B58, 'Svi studenti'!$B$2:$B1001, 0))</f>
        <v>Пејчић, Богдан</v>
      </c>
      <c r="D58" s="8" t="str">
        <f t="array" ref="D58">iferror(iNDEX('Svi studenti'!$G$2:$G1001,MATCH(B58, 'Svi studenti'!$B$2:$B1001, 0)),"---")</f>
        <v>3и1а</v>
      </c>
      <c r="E58" s="19">
        <f t="array" ref="E58">iferror(iNDEX('Prisustvo-Vežbe'!$Q$4:$Q1001,MATCH(B58, 'Prisustvo-Vežbe'!$A$4:$A1001, 0)),"---")</f>
        <v>1</v>
      </c>
      <c r="G58" s="7">
        <f t="array" ref="G58">iferror(iNDEX('Januar 1'!$AH$5:$AH1001,MATCH(B58, 'Januar 1'!$A$5:$A1001, 0)),"---")</f>
        <v>34.5</v>
      </c>
      <c r="I58" s="7" t="str">
        <f t="array" ref="I58">iferror(iNDEX('Januar 2'!$AM$5:$AM1001,MATCH(B58, 'Januar 2'!$A$5:$A1001, 0)),"---")</f>
        <v>---</v>
      </c>
      <c r="K58" s="7" t="str">
        <f t="array" ref="K58">iferror(iNDEX('Jun1'!$AI$6:$AI1001,MATCH(B58, 'Jun1'!$A$6:$A1001, 0)),"---")</f>
        <v>---</v>
      </c>
      <c r="M58" s="7" t="str">
        <f t="array" ref="M58">iferror(iNDEX('Jun2'!$AF$6:$AF1001,MATCH(B58, 'Jun2'!$A$6:$A1001, 0)),"---")</f>
        <v>---</v>
      </c>
      <c r="O58" s="7" t="str">
        <f t="array" ref="O58">iferror(iNDEX('Sep1'!$AJ$6:$AJ1001,MATCH(B58, 'Sep1'!$A$6:$A1001, 0)),"---")</f>
        <v>---</v>
      </c>
      <c r="Q58" s="7" t="str">
        <f t="array" ref="Q58">iferror(iNDEX('Sep2'!$AF$6:$AF1001,MATCH(B58, 'Sep2'!$A$6:$A1001, 0)),"---")</f>
        <v>---</v>
      </c>
      <c r="S58" s="7" t="str">
        <f t="array" ref="S58">iferror(iNDEX(Dodatni!$AJ$6:$AJ1001,MATCH(B58, Dodatni!$A$6:$A1001, 0)),"---")</f>
        <v>---</v>
      </c>
      <c r="U58" s="7" t="str">
        <f t="array" ref="U58">iferror(iNDEX('Sep1-2324'!$AQ$6:$AQ1001,MATCH(B58, 'Sep1-2324'!$A$6:$A1001, 0)),"---")</f>
        <v>---</v>
      </c>
    </row>
    <row r="59">
      <c r="A59" s="5">
        <v>56.0</v>
      </c>
      <c r="B59" s="6" t="s">
        <v>112</v>
      </c>
      <c r="C59" s="7" t="str">
        <f t="array" ref="C59">INDEX('Svi studenti'!$C$2:$C1001,MATCH(B59, 'Svi studenti'!$B$2:$B1001, 0))</f>
        <v>Петковић, Урош</v>
      </c>
      <c r="D59" s="8" t="str">
        <f t="array" ref="D59">iferror(iNDEX('Svi studenti'!$G$2:$G1001,MATCH(B59, 'Svi studenti'!$B$2:$B1001, 0)),"---")</f>
        <v>3и1а</v>
      </c>
      <c r="E59" s="19">
        <f t="array" ref="E59">iferror(iNDEX('Prisustvo-Vežbe'!$Q$4:$Q1001,MATCH(B59, 'Prisustvo-Vežbe'!$A$4:$A1001, 0)),"---")</f>
        <v>5</v>
      </c>
      <c r="G59" s="7">
        <f t="array" ref="G59">iferror(iNDEX('Januar 1'!$AH$5:$AH1001,MATCH(B59, 'Januar 1'!$A$5:$A1001, 0)),"---")</f>
        <v>37</v>
      </c>
      <c r="I59" s="7" t="str">
        <f t="array" ref="I59">iferror(iNDEX('Januar 2'!$AM$5:$AM1001,MATCH(B59, 'Januar 2'!$A$5:$A1001, 0)),"---")</f>
        <v>---</v>
      </c>
      <c r="K59" s="7" t="str">
        <f t="array" ref="K59">iferror(iNDEX('Jun1'!$AI$6:$AI1001,MATCH(B59, 'Jun1'!$A$6:$A1001, 0)),"---")</f>
        <v>---</v>
      </c>
      <c r="M59" s="7" t="str">
        <f t="array" ref="M59">iferror(iNDEX('Jun2'!$AF$6:$AF1001,MATCH(B59, 'Jun2'!$A$6:$A1001, 0)),"---")</f>
        <v>---</v>
      </c>
      <c r="O59" s="7" t="str">
        <f t="array" ref="O59">iferror(iNDEX('Sep1'!$AJ$6:$AJ1001,MATCH(B59, 'Sep1'!$A$6:$A1001, 0)),"---")</f>
        <v>---</v>
      </c>
      <c r="Q59" s="7" t="str">
        <f t="array" ref="Q59">iferror(iNDEX('Sep2'!$AF$6:$AF1001,MATCH(B59, 'Sep2'!$A$6:$A1001, 0)),"---")</f>
        <v>---</v>
      </c>
      <c r="S59" s="7" t="str">
        <f t="array" ref="S59">iferror(iNDEX(Dodatni!$AJ$6:$AJ1001,MATCH(B59, Dodatni!$A$6:$A1001, 0)),"---")</f>
        <v>---</v>
      </c>
      <c r="U59" s="7" t="str">
        <f t="array" ref="U59">iferror(iNDEX('Sep1-2324'!$AQ$6:$AQ1001,MATCH(B59, 'Sep1-2324'!$A$6:$A1001, 0)),"---")</f>
        <v>---</v>
      </c>
    </row>
    <row r="60">
      <c r="A60" s="5">
        <v>57.0</v>
      </c>
      <c r="B60" s="6" t="s">
        <v>166</v>
      </c>
      <c r="C60" s="7" t="str">
        <f t="array" ref="C60">INDEX('Svi studenti'!$C$2:$C1001,MATCH(B60, 'Svi studenti'!$B$2:$B1001, 0))</f>
        <v>Петровић, Андреј</v>
      </c>
      <c r="D60" s="8" t="str">
        <f t="array" ref="D60">iferror(iNDEX('Svi studenti'!$G$2:$G1001,MATCH(B60, 'Svi studenti'!$B$2:$B1001, 0)),"---")</f>
        <v>3и1а</v>
      </c>
      <c r="E60" s="19">
        <f t="array" ref="E60">iferror(iNDEX('Prisustvo-Vežbe'!$Q$4:$Q1001,MATCH(B60, 'Prisustvo-Vežbe'!$A$4:$A1001, 0)),"---")</f>
        <v>4.5</v>
      </c>
      <c r="G60" s="7" t="str">
        <f t="array" ref="G60">iferror(iNDEX('Januar 1'!$AH$5:$AH1001,MATCH(B60, 'Januar 1'!$A$5:$A1001, 0)),"---")</f>
        <v>---</v>
      </c>
      <c r="I60" s="7" t="str">
        <f t="array" ref="I60">iferror(iNDEX('Januar 2'!$AM$5:$AM1001,MATCH(B60, 'Januar 2'!$A$5:$A1001, 0)),"---")</f>
        <v>---</v>
      </c>
      <c r="K60" s="7" t="str">
        <f t="array" ref="K60">iferror(iNDEX('Jun1'!$AI$6:$AI1001,MATCH(B60, 'Jun1'!$A$6:$A1001, 0)),"---")</f>
        <v>---</v>
      </c>
      <c r="M60" s="7" t="str">
        <f t="array" ref="M60">iferror(iNDEX('Jun2'!$AF$6:$AF1001,MATCH(B60, 'Jun2'!$A$6:$A1001, 0)),"---")</f>
        <v>---</v>
      </c>
      <c r="O60" s="7" t="str">
        <f t="array" ref="O60">iferror(iNDEX('Sep1'!$AJ$6:$AJ1001,MATCH(B60, 'Sep1'!$A$6:$A1001, 0)),"---")</f>
        <v>---</v>
      </c>
      <c r="Q60" s="7" t="str">
        <f t="array" ref="Q60">iferror(iNDEX('Sep2'!$AF$6:$AF1001,MATCH(B60, 'Sep2'!$A$6:$A1001, 0)),"---")</f>
        <v>---</v>
      </c>
      <c r="S60" s="7" t="str">
        <f t="array" ref="S60">iferror(iNDEX(Dodatni!$AJ$6:$AJ1001,MATCH(B60, Dodatni!$A$6:$A1001, 0)),"---")</f>
        <v>---</v>
      </c>
      <c r="U60" s="7" t="str">
        <f t="array" ref="U60">iferror(iNDEX('Sep1-2324'!$AQ$6:$AQ1001,MATCH(B60, 'Sep1-2324'!$A$6:$A1001, 0)),"---")</f>
        <v>---</v>
      </c>
    </row>
    <row r="61">
      <c r="A61" s="5">
        <v>58.0</v>
      </c>
      <c r="B61" s="6" t="s">
        <v>167</v>
      </c>
      <c r="C61" s="7" t="str">
        <f t="array" ref="C61">INDEX('Svi studenti'!$C$2:$C1001,MATCH(B61, 'Svi studenti'!$B$2:$B1001, 0))</f>
        <v>Петровић, Тамара</v>
      </c>
      <c r="D61" s="8" t="str">
        <f t="array" ref="D61">iferror(iNDEX('Svi studenti'!$G$2:$G1001,MATCH(B61, 'Svi studenti'!$B$2:$B1001, 0)),"---")</f>
        <v>3и1а</v>
      </c>
      <c r="E61" s="19">
        <f t="array" ref="E61">iferror(iNDEX('Prisustvo-Vežbe'!$Q$4:$Q1001,MATCH(B61, 'Prisustvo-Vežbe'!$A$4:$A1001, 0)),"---")</f>
        <v>0</v>
      </c>
      <c r="G61" s="7" t="str">
        <f t="array" ref="G61">iferror(iNDEX('Januar 1'!$AH$5:$AH1001,MATCH(B61, 'Januar 1'!$A$5:$A1001, 0)),"---")</f>
        <v>---</v>
      </c>
      <c r="I61" s="7" t="str">
        <f t="array" ref="I61">iferror(iNDEX('Januar 2'!$AM$5:$AM1001,MATCH(B61, 'Januar 2'!$A$5:$A1001, 0)),"---")</f>
        <v>---</v>
      </c>
      <c r="K61" s="7" t="str">
        <f t="array" ref="K61">iferror(iNDEX('Jun1'!$AI$6:$AI1001,MATCH(B61, 'Jun1'!$A$6:$A1001, 0)),"---")</f>
        <v>---</v>
      </c>
      <c r="M61" s="7" t="str">
        <f t="array" ref="M61">iferror(iNDEX('Jun2'!$AF$6:$AF1001,MATCH(B61, 'Jun2'!$A$6:$A1001, 0)),"---")</f>
        <v>---</v>
      </c>
      <c r="O61" s="7" t="str">
        <f t="array" ref="O61">iferror(iNDEX('Sep1'!$AJ$6:$AJ1001,MATCH(B61, 'Sep1'!$A$6:$A1001, 0)),"---")</f>
        <v>---</v>
      </c>
      <c r="Q61" s="7" t="str">
        <f t="array" ref="Q61">iferror(iNDEX('Sep2'!$AF$6:$AF1001,MATCH(B61, 'Sep2'!$A$6:$A1001, 0)),"---")</f>
        <v>---</v>
      </c>
      <c r="S61" s="7" t="str">
        <f t="array" ref="S61">iferror(iNDEX(Dodatni!$AJ$6:$AJ1001,MATCH(B61, Dodatni!$A$6:$A1001, 0)),"---")</f>
        <v>---</v>
      </c>
      <c r="U61" s="7" t="str">
        <f t="array" ref="U61">iferror(iNDEX('Sep1-2324'!$AQ$6:$AQ1001,MATCH(B61, 'Sep1-2324'!$A$6:$A1001, 0)),"---")</f>
        <v>---</v>
      </c>
    </row>
    <row r="62">
      <c r="A62" s="5">
        <v>59.0</v>
      </c>
      <c r="B62" s="6" t="s">
        <v>170</v>
      </c>
      <c r="C62" s="7" t="str">
        <f t="array" ref="C62">INDEX('Svi studenti'!$C$2:$C1001,MATCH(B62, 'Svi studenti'!$B$2:$B1001, 0))</f>
        <v>Познанић, Богдан</v>
      </c>
      <c r="D62" s="8" t="str">
        <f t="array" ref="D62">iferror(iNDEX('Svi studenti'!$G$2:$G1001,MATCH(B62, 'Svi studenti'!$B$2:$B1001, 0)),"---")</f>
        <v>3и1а</v>
      </c>
      <c r="E62" s="19">
        <f t="array" ref="E62">iferror(iNDEX('Prisustvo-Vežbe'!$Q$4:$Q1001,MATCH(B62, 'Prisustvo-Vežbe'!$A$4:$A1001, 0)),"---")</f>
        <v>0</v>
      </c>
      <c r="G62" s="7" t="str">
        <f t="array" ref="G62">iferror(iNDEX('Januar 1'!$AH$5:$AH1001,MATCH(B62, 'Januar 1'!$A$5:$A1001, 0)),"---")</f>
        <v>---</v>
      </c>
      <c r="I62" s="7" t="str">
        <f t="array" ref="I62">iferror(iNDEX('Januar 2'!$AM$5:$AM1001,MATCH(B62, 'Januar 2'!$A$5:$A1001, 0)),"---")</f>
        <v>---</v>
      </c>
      <c r="K62" s="7" t="str">
        <f t="array" ref="K62">iferror(iNDEX('Jun1'!$AI$6:$AI1001,MATCH(B62, 'Jun1'!$A$6:$A1001, 0)),"---")</f>
        <v>---</v>
      </c>
      <c r="M62" s="7" t="str">
        <f t="array" ref="M62">iferror(iNDEX('Jun2'!$AF$6:$AF1001,MATCH(B62, 'Jun2'!$A$6:$A1001, 0)),"---")</f>
        <v>---</v>
      </c>
      <c r="O62" s="7" t="str">
        <f t="array" ref="O62">iferror(iNDEX('Sep1'!$AJ$6:$AJ1001,MATCH(B62, 'Sep1'!$A$6:$A1001, 0)),"---")</f>
        <v>---</v>
      </c>
      <c r="Q62" s="7" t="str">
        <f t="array" ref="Q62">iferror(iNDEX('Sep2'!$AF$6:$AF1001,MATCH(B62, 'Sep2'!$A$6:$A1001, 0)),"---")</f>
        <v>---</v>
      </c>
      <c r="S62" s="7" t="str">
        <f t="array" ref="S62">iferror(iNDEX(Dodatni!$AJ$6:$AJ1001,MATCH(B62, Dodatni!$A$6:$A1001, 0)),"---")</f>
        <v>---</v>
      </c>
      <c r="U62" s="7" t="str">
        <f t="array" ref="U62">iferror(iNDEX('Sep1-2324'!$AQ$6:$AQ1001,MATCH(B62, 'Sep1-2324'!$A$6:$A1001, 0)),"---")</f>
        <v>---</v>
      </c>
    </row>
    <row r="63">
      <c r="A63" s="5">
        <v>60.0</v>
      </c>
      <c r="B63" s="6" t="s">
        <v>172</v>
      </c>
      <c r="C63" s="7" t="str">
        <f t="array" ref="C63">INDEX('Svi studenti'!$C$2:$C1001,MATCH(B63, 'Svi studenti'!$B$2:$B1001, 0))</f>
        <v>Поповић, Давид</v>
      </c>
      <c r="D63" s="8" t="str">
        <f t="array" ref="D63">iferror(iNDEX('Svi studenti'!$G$2:$G1001,MATCH(B63, 'Svi studenti'!$B$2:$B1001, 0)),"---")</f>
        <v>3и1б</v>
      </c>
      <c r="E63" s="19">
        <f t="array" ref="E63">iferror(iNDEX('Prisustvo-Vežbe'!$Q$4:$Q1001,MATCH(B63, 'Prisustvo-Vežbe'!$A$4:$A1001, 0)),"---")</f>
        <v>0</v>
      </c>
      <c r="G63" s="7" t="str">
        <f t="array" ref="G63">iferror(iNDEX('Januar 1'!$AH$5:$AH1001,MATCH(B63, 'Januar 1'!$A$5:$A1001, 0)),"---")</f>
        <v>---</v>
      </c>
      <c r="I63" s="7" t="str">
        <f t="array" ref="I63">iferror(iNDEX('Januar 2'!$AM$5:$AM1001,MATCH(B63, 'Januar 2'!$A$5:$A1001, 0)),"---")</f>
        <v>---</v>
      </c>
      <c r="K63" s="7" t="str">
        <f t="array" ref="K63">iferror(iNDEX('Jun1'!$AI$6:$AI1001,MATCH(B63, 'Jun1'!$A$6:$A1001, 0)),"---")</f>
        <v>---</v>
      </c>
      <c r="M63" s="7" t="str">
        <f t="array" ref="M63">iferror(iNDEX('Jun2'!$AF$6:$AF1001,MATCH(B63, 'Jun2'!$A$6:$A1001, 0)),"---")</f>
        <v>---</v>
      </c>
      <c r="O63" s="7" t="str">
        <f t="array" ref="O63">iferror(iNDEX('Sep1'!$AJ$6:$AJ1001,MATCH(B63, 'Sep1'!$A$6:$A1001, 0)),"---")</f>
        <v>---</v>
      </c>
      <c r="Q63" s="7" t="str">
        <f t="array" ref="Q63">iferror(iNDEX('Sep2'!$AF$6:$AF1001,MATCH(B63, 'Sep2'!$A$6:$A1001, 0)),"---")</f>
        <v>---</v>
      </c>
      <c r="S63" s="7" t="str">
        <f t="array" ref="S63">iferror(iNDEX(Dodatni!$AJ$6:$AJ1001,MATCH(B63, Dodatni!$A$6:$A1001, 0)),"---")</f>
        <v>---</v>
      </c>
      <c r="U63" s="7" t="str">
        <f t="array" ref="U63">iferror(iNDEX('Sep1-2324'!$AQ$6:$AQ1001,MATCH(B63, 'Sep1-2324'!$A$6:$A1001, 0)),"---")</f>
        <v>---</v>
      </c>
    </row>
    <row r="64">
      <c r="A64" s="5">
        <v>61.0</v>
      </c>
      <c r="B64" s="6" t="s">
        <v>174</v>
      </c>
      <c r="C64" s="7" t="str">
        <f t="array" ref="C64">INDEX('Svi studenti'!$C$2:$C1001,MATCH(B64, 'Svi studenti'!$B$2:$B1001, 0))</f>
        <v>Радивојевић, Јана</v>
      </c>
      <c r="D64" s="8" t="str">
        <f t="array" ref="D64">iferror(iNDEX('Svi studenti'!$G$2:$G1001,MATCH(B64, 'Svi studenti'!$B$2:$B1001, 0)),"---")</f>
        <v>3и1б</v>
      </c>
      <c r="E64" s="19">
        <f t="array" ref="E64">iferror(iNDEX('Prisustvo-Vežbe'!$Q$4:$Q1001,MATCH(B64, 'Prisustvo-Vežbe'!$A$4:$A1001, 0)),"---")</f>
        <v>0</v>
      </c>
      <c r="G64" s="7" t="str">
        <f t="array" ref="G64">iferror(iNDEX('Januar 1'!$AH$5:$AH1001,MATCH(B64, 'Januar 1'!$A$5:$A1001, 0)),"---")</f>
        <v>---</v>
      </c>
      <c r="I64" s="7" t="str">
        <f t="array" ref="I64">iferror(iNDEX('Januar 2'!$AM$5:$AM1001,MATCH(B64, 'Januar 2'!$A$5:$A1001, 0)),"---")</f>
        <v>---</v>
      </c>
      <c r="K64" s="7" t="str">
        <f t="array" ref="K64">iferror(iNDEX('Jun1'!$AI$6:$AI1001,MATCH(B64, 'Jun1'!$A$6:$A1001, 0)),"---")</f>
        <v>---</v>
      </c>
      <c r="M64" s="7" t="str">
        <f t="array" ref="M64">iferror(iNDEX('Jun2'!$AF$6:$AF1001,MATCH(B64, 'Jun2'!$A$6:$A1001, 0)),"---")</f>
        <v>---</v>
      </c>
      <c r="O64" s="7" t="str">
        <f t="array" ref="O64">iferror(iNDEX('Sep1'!$AJ$6:$AJ1001,MATCH(B64, 'Sep1'!$A$6:$A1001, 0)),"---")</f>
        <v>---</v>
      </c>
      <c r="Q64" s="7">
        <f t="array" ref="Q64">iferror(iNDEX('Sep2'!$AF$6:$AF1001,MATCH(B64, 'Sep2'!$A$6:$A1001, 0)),"---")</f>
        <v>6</v>
      </c>
      <c r="S64" s="7" t="str">
        <f t="array" ref="S64">iferror(iNDEX(Dodatni!$AJ$6:$AJ1001,MATCH(B64, Dodatni!$A$6:$A1001, 0)),"---")</f>
        <v>---</v>
      </c>
      <c r="U64" s="7" t="str">
        <f t="array" ref="U64">iferror(iNDEX('Sep1-2324'!$AQ$6:$AQ1001,MATCH(B64, 'Sep1-2324'!$A$6:$A1001, 0)),"---")</f>
        <v>---</v>
      </c>
    </row>
    <row r="65">
      <c r="A65" s="5">
        <v>62.0</v>
      </c>
      <c r="B65" s="6" t="s">
        <v>129</v>
      </c>
      <c r="C65" s="7" t="str">
        <f t="array" ref="C65">INDEX('Svi studenti'!$C$2:$C1001,MATCH(B65, 'Svi studenti'!$B$2:$B1001, 0))</f>
        <v>Радовић, Андрија</v>
      </c>
      <c r="D65" s="8" t="str">
        <f t="array" ref="D65">iferror(iNDEX('Svi studenti'!$G$2:$G1001,MATCH(B65, 'Svi studenti'!$B$2:$B1001, 0)),"---")</f>
        <v>3и1а</v>
      </c>
      <c r="E65" s="19">
        <f t="array" ref="E65">iferror(iNDEX('Prisustvo-Vežbe'!$Q$4:$Q1001,MATCH(B65, 'Prisustvo-Vežbe'!$A$4:$A1001, 0)),"---")</f>
        <v>5</v>
      </c>
      <c r="G65" s="7">
        <f t="array" ref="G65">iferror(iNDEX('Januar 1'!$AH$5:$AH1001,MATCH(B65, 'Januar 1'!$A$5:$A1001, 0)),"---")</f>
        <v>45</v>
      </c>
      <c r="I65" s="7" t="str">
        <f t="array" ref="I65">iferror(iNDEX('Januar 2'!$AM$5:$AM1001,MATCH(B65, 'Januar 2'!$A$5:$A1001, 0)),"---")</f>
        <v>---</v>
      </c>
      <c r="K65" s="7" t="str">
        <f t="array" ref="K65">iferror(iNDEX('Jun1'!$AI$6:$AI1001,MATCH(B65, 'Jun1'!$A$6:$A1001, 0)),"---")</f>
        <v>---</v>
      </c>
      <c r="M65" s="7" t="str">
        <f t="array" ref="M65">iferror(iNDEX('Jun2'!$AF$6:$AF1001,MATCH(B65, 'Jun2'!$A$6:$A1001, 0)),"---")</f>
        <v>---</v>
      </c>
      <c r="O65" s="7" t="str">
        <f t="array" ref="O65">iferror(iNDEX('Sep1'!$AJ$6:$AJ1001,MATCH(B65, 'Sep1'!$A$6:$A1001, 0)),"---")</f>
        <v>---</v>
      </c>
      <c r="Q65" s="7" t="str">
        <f t="array" ref="Q65">iferror(iNDEX('Sep2'!$AF$6:$AF1001,MATCH(B65, 'Sep2'!$A$6:$A1001, 0)),"---")</f>
        <v>---</v>
      </c>
      <c r="S65" s="7" t="str">
        <f t="array" ref="S65">iferror(iNDEX(Dodatni!$AJ$6:$AJ1001,MATCH(B65, Dodatni!$A$6:$A1001, 0)),"---")</f>
        <v>---</v>
      </c>
      <c r="U65" s="7" t="str">
        <f t="array" ref="U65">iferror(iNDEX('Sep1-2324'!$AQ$6:$AQ1001,MATCH(B65, 'Sep1-2324'!$A$6:$A1001, 0)),"---")</f>
        <v>---</v>
      </c>
    </row>
    <row r="66">
      <c r="A66" s="5">
        <v>63.0</v>
      </c>
      <c r="B66" s="6" t="s">
        <v>176</v>
      </c>
      <c r="C66" s="7" t="str">
        <f t="array" ref="C66">INDEX('Svi studenti'!$C$2:$C1001,MATCH(B66, 'Svi studenti'!$B$2:$B1001, 0))</f>
        <v>Радојковић, Ана</v>
      </c>
      <c r="D66" s="8" t="str">
        <f t="array" ref="D66">iferror(iNDEX('Svi studenti'!$G$2:$G1001,MATCH(B66, 'Svi studenti'!$B$2:$B1001, 0)),"---")</f>
        <v>3и1а</v>
      </c>
      <c r="E66" s="19">
        <f t="array" ref="E66">iferror(iNDEX('Prisustvo-Vežbe'!$Q$4:$Q1001,MATCH(B66, 'Prisustvo-Vežbe'!$A$4:$A1001, 0)),"---")</f>
        <v>0</v>
      </c>
      <c r="G66" s="7" t="str">
        <f t="array" ref="G66">iferror(iNDEX('Januar 1'!$AH$5:$AH1001,MATCH(B66, 'Januar 1'!$A$5:$A1001, 0)),"---")</f>
        <v>---</v>
      </c>
      <c r="I66" s="7" t="str">
        <f t="array" ref="I66">iferror(iNDEX('Januar 2'!$AM$5:$AM1001,MATCH(B66, 'Januar 2'!$A$5:$A1001, 0)),"---")</f>
        <v>---</v>
      </c>
      <c r="K66" s="7" t="str">
        <f t="array" ref="K66">iferror(iNDEX('Jun1'!$AI$6:$AI1001,MATCH(B66, 'Jun1'!$A$6:$A1001, 0)),"---")</f>
        <v>---</v>
      </c>
      <c r="M66" s="7" t="str">
        <f t="array" ref="M66">iferror(iNDEX('Jun2'!$AF$6:$AF1001,MATCH(B66, 'Jun2'!$A$6:$A1001, 0)),"---")</f>
        <v>---</v>
      </c>
      <c r="O66" s="7" t="str">
        <f t="array" ref="O66">iferror(iNDEX('Sep1'!$AJ$6:$AJ1001,MATCH(B66, 'Sep1'!$A$6:$A1001, 0)),"---")</f>
        <v>---</v>
      </c>
      <c r="Q66" s="7" t="str">
        <f t="array" ref="Q66">iferror(iNDEX('Sep2'!$AF$6:$AF1001,MATCH(B66, 'Sep2'!$A$6:$A1001, 0)),"---")</f>
        <v>---</v>
      </c>
      <c r="S66" s="7" t="str">
        <f t="array" ref="S66">iferror(iNDEX(Dodatni!$AJ$6:$AJ1001,MATCH(B66, Dodatni!$A$6:$A1001, 0)),"---")</f>
        <v>---</v>
      </c>
      <c r="U66" s="7" t="str">
        <f t="array" ref="U66">iferror(iNDEX('Sep1-2324'!$AQ$6:$AQ1001,MATCH(B66, 'Sep1-2324'!$A$6:$A1001, 0)),"---")</f>
        <v>---</v>
      </c>
    </row>
    <row r="67">
      <c r="A67" s="5">
        <v>64.0</v>
      </c>
      <c r="B67" s="6" t="s">
        <v>133</v>
      </c>
      <c r="C67" s="7" t="str">
        <f t="array" ref="C67">INDEX('Svi studenti'!$C$2:$C1001,MATCH(B67, 'Svi studenti'!$B$2:$B1001, 0))</f>
        <v>Ранковић, Јован</v>
      </c>
      <c r="D67" s="8" t="str">
        <f t="array" ref="D67">iferror(iNDEX('Svi studenti'!$G$2:$G1001,MATCH(B67, 'Svi studenti'!$B$2:$B1001, 0)),"---")</f>
        <v>3и1б</v>
      </c>
      <c r="E67" s="19">
        <f t="array" ref="E67">iferror(iNDEX('Prisustvo-Vežbe'!$Q$4:$Q1001,MATCH(B67, 'Prisustvo-Vežbe'!$A$4:$A1001, 0)),"---")</f>
        <v>0</v>
      </c>
      <c r="G67" s="7">
        <f t="array" ref="G67">iferror(iNDEX('Januar 1'!$AH$5:$AH1001,MATCH(B67, 'Januar 1'!$A$5:$A1001, 0)),"---")</f>
        <v>14</v>
      </c>
      <c r="I67" s="7">
        <f t="array" ref="I67">iferror(iNDEX('Januar 2'!$AM$5:$AM1001,MATCH(B67, 'Januar 2'!$A$5:$A1001, 0)),"---")</f>
        <v>18</v>
      </c>
      <c r="K67" s="7" t="str">
        <f t="array" ref="K67">iferror(iNDEX('Jun1'!$AI$6:$AI1001,MATCH(B67, 'Jun1'!$A$6:$A1001, 0)),"---")</f>
        <v>---</v>
      </c>
      <c r="M67" s="7">
        <f t="array" ref="M67">iferror(iNDEX('Jun2'!$AF$6:$AF1001,MATCH(B67, 'Jun2'!$A$6:$A1001, 0)),"---")</f>
        <v>15.5</v>
      </c>
      <c r="O67" s="7">
        <f t="array" ref="O67">iferror(iNDEX('Sep1'!$AJ$6:$AJ1001,MATCH(B67, 'Sep1'!$A$6:$A1001, 0)),"---")</f>
        <v>23</v>
      </c>
      <c r="Q67" s="7" t="str">
        <f t="array" ref="Q67">iferror(iNDEX('Sep2'!$AF$6:$AF1001,MATCH(B67, 'Sep2'!$A$6:$A1001, 0)),"---")</f>
        <v>---</v>
      </c>
      <c r="S67" s="7" t="str">
        <f t="array" ref="S67">iferror(iNDEX(Dodatni!$AJ$6:$AJ1001,MATCH(B67, Dodatni!$A$6:$A1001, 0)),"---")</f>
        <v>---</v>
      </c>
      <c r="U67" s="7" t="str">
        <f t="array" ref="U67">iferror(iNDEX('Sep1-2324'!$AQ$6:$AQ1001,MATCH(B67, 'Sep1-2324'!$A$6:$A1001, 0)),"---")</f>
        <v>---</v>
      </c>
    </row>
    <row r="68">
      <c r="A68" s="5">
        <v>65.0</v>
      </c>
      <c r="B68" s="6" t="s">
        <v>180</v>
      </c>
      <c r="C68" s="7" t="str">
        <f t="array" ref="C68">INDEX('Svi studenti'!$C$2:$C1001,MATCH(B68, 'Svi studenti'!$B$2:$B1001, 0))</f>
        <v>Срећковић, Филип</v>
      </c>
      <c r="D68" s="8" t="str">
        <f t="array" ref="D68">iferror(iNDEX('Svi studenti'!$G$2:$G1001,MATCH(B68, 'Svi studenti'!$B$2:$B1001, 0)),"---")</f>
        <v>3и1а</v>
      </c>
      <c r="E68" s="19">
        <f t="array" ref="E68">iferror(iNDEX('Prisustvo-Vežbe'!$Q$4:$Q1001,MATCH(B68, 'Prisustvo-Vežbe'!$A$4:$A1001, 0)),"---")</f>
        <v>0.5</v>
      </c>
      <c r="G68" s="7" t="str">
        <f t="array" ref="G68">iferror(iNDEX('Januar 1'!$AH$5:$AH1001,MATCH(B68, 'Januar 1'!$A$5:$A1001, 0)),"---")</f>
        <v>---</v>
      </c>
      <c r="I68" s="7" t="str">
        <f t="array" ref="I68">iferror(iNDEX('Januar 2'!$AM$5:$AM1001,MATCH(B68, 'Januar 2'!$A$5:$A1001, 0)),"---")</f>
        <v>---</v>
      </c>
      <c r="K68" s="7" t="str">
        <f t="array" ref="K68">iferror(iNDEX('Jun1'!$AI$6:$AI1001,MATCH(B68, 'Jun1'!$A$6:$A1001, 0)),"---")</f>
        <v>---</v>
      </c>
      <c r="M68" s="7" t="str">
        <f t="array" ref="M68">iferror(iNDEX('Jun2'!$AF$6:$AF1001,MATCH(B68, 'Jun2'!$A$6:$A1001, 0)),"---")</f>
        <v>---</v>
      </c>
      <c r="O68" s="7" t="str">
        <f t="array" ref="O68">iferror(iNDEX('Sep1'!$AJ$6:$AJ1001,MATCH(B68, 'Sep1'!$A$6:$A1001, 0)),"---")</f>
        <v>---</v>
      </c>
      <c r="Q68" s="7" t="str">
        <f t="array" ref="Q68">iferror(iNDEX('Sep2'!$AF$6:$AF1001,MATCH(B68, 'Sep2'!$A$6:$A1001, 0)),"---")</f>
        <v>---</v>
      </c>
      <c r="S68" s="7" t="str">
        <f t="array" ref="S68">iferror(iNDEX(Dodatni!$AJ$6:$AJ1001,MATCH(B68, Dodatni!$A$6:$A1001, 0)),"---")</f>
        <v>---</v>
      </c>
      <c r="U68" s="7" t="str">
        <f t="array" ref="U68">iferror(iNDEX('Sep1-2324'!$AQ$6:$AQ1001,MATCH(B68, 'Sep1-2324'!$A$6:$A1001, 0)),"---")</f>
        <v>---</v>
      </c>
    </row>
    <row r="69">
      <c r="A69" s="5">
        <v>66.0</v>
      </c>
      <c r="B69" s="6" t="s">
        <v>181</v>
      </c>
      <c r="C69" s="7" t="str">
        <f t="array" ref="C69">INDEX('Svi studenti'!$C$2:$C1001,MATCH(B69, 'Svi studenti'!$B$2:$B1001, 0))</f>
        <v>Станковић, Андреја</v>
      </c>
      <c r="D69" s="8" t="str">
        <f t="array" ref="D69">iferror(iNDEX('Svi studenti'!$G$2:$G1001,MATCH(B69, 'Svi studenti'!$B$2:$B1001, 0)),"---")</f>
        <v>3и1а</v>
      </c>
      <c r="E69" s="19">
        <f t="array" ref="E69">iferror(iNDEX('Prisustvo-Vežbe'!$Q$4:$Q1001,MATCH(B69, 'Prisustvo-Vežbe'!$A$4:$A1001, 0)),"---")</f>
        <v>5</v>
      </c>
      <c r="G69" s="7" t="str">
        <f t="array" ref="G69">iferror(iNDEX('Januar 1'!$AH$5:$AH1001,MATCH(B69, 'Januar 1'!$A$5:$A1001, 0)),"---")</f>
        <v>---</v>
      </c>
      <c r="I69" s="7" t="str">
        <f t="array" ref="I69">iferror(iNDEX('Januar 2'!$AM$5:$AM1001,MATCH(B69, 'Januar 2'!$A$5:$A1001, 0)),"---")</f>
        <v>---</v>
      </c>
      <c r="K69" s="7" t="str">
        <f t="array" ref="K69">iferror(iNDEX('Jun1'!$AI$6:$AI1001,MATCH(B69, 'Jun1'!$A$6:$A1001, 0)),"---")</f>
        <v>---</v>
      </c>
      <c r="M69" s="7" t="str">
        <f t="array" ref="M69">iferror(iNDEX('Jun2'!$AF$6:$AF1001,MATCH(B69, 'Jun2'!$A$6:$A1001, 0)),"---")</f>
        <v>---</v>
      </c>
      <c r="O69" s="7">
        <f t="array" ref="O69">iferror(iNDEX('Sep1'!$AJ$6:$AJ1001,MATCH(B69, 'Sep1'!$A$6:$A1001, 0)),"---")</f>
        <v>24.5</v>
      </c>
      <c r="Q69" s="7" t="str">
        <f t="array" ref="Q69">iferror(iNDEX('Sep2'!$AF$6:$AF1001,MATCH(B69, 'Sep2'!$A$6:$A1001, 0)),"---")</f>
        <v>---</v>
      </c>
      <c r="S69" s="7" t="str">
        <f t="array" ref="S69">iferror(iNDEX(Dodatni!$AJ$6:$AJ1001,MATCH(B69, Dodatni!$A$6:$A1001, 0)),"---")</f>
        <v>---</v>
      </c>
      <c r="U69" s="7" t="str">
        <f t="array" ref="U69">iferror(iNDEX('Sep1-2324'!$AQ$6:$AQ1001,MATCH(B69, 'Sep1-2324'!$A$6:$A1001, 0)),"---")</f>
        <v>---</v>
      </c>
    </row>
    <row r="70">
      <c r="A70" s="5">
        <v>67.0</v>
      </c>
      <c r="B70" s="6" t="s">
        <v>184</v>
      </c>
      <c r="C70" s="7" t="str">
        <f t="array" ref="C70">INDEX('Svi studenti'!$C$2:$C1001,MATCH(B70, 'Svi studenti'!$B$2:$B1001, 0))</f>
        <v>Станковић, Анђела</v>
      </c>
      <c r="D70" s="8" t="str">
        <f t="array" ref="D70">iferror(iNDEX('Svi studenti'!$G$2:$G1001,MATCH(B70, 'Svi studenti'!$B$2:$B1001, 0)),"---")</f>
        <v>3и1б</v>
      </c>
      <c r="E70" s="19">
        <f t="array" ref="E70">iferror(iNDEX('Prisustvo-Vežbe'!$Q$4:$Q1001,MATCH(B70, 'Prisustvo-Vežbe'!$A$4:$A1001, 0)),"---")</f>
        <v>3.5</v>
      </c>
      <c r="G70" s="7" t="str">
        <f t="array" ref="G70">iferror(iNDEX('Januar 1'!$AH$5:$AH1001,MATCH(B70, 'Januar 1'!$A$5:$A1001, 0)),"---")</f>
        <v>---</v>
      </c>
      <c r="I70" s="7" t="str">
        <f t="array" ref="I70">iferror(iNDEX('Januar 2'!$AM$5:$AM1001,MATCH(B70, 'Januar 2'!$A$5:$A1001, 0)),"---")</f>
        <v>---</v>
      </c>
      <c r="K70" s="7" t="str">
        <f t="array" ref="K70">iferror(iNDEX('Jun1'!$AI$6:$AI1001,MATCH(B70, 'Jun1'!$A$6:$A1001, 0)),"---")</f>
        <v>---</v>
      </c>
      <c r="M70" s="7" t="str">
        <f t="array" ref="M70">iferror(iNDEX('Jun2'!$AF$6:$AF1001,MATCH(B70, 'Jun2'!$A$6:$A1001, 0)),"---")</f>
        <v>---</v>
      </c>
      <c r="O70" s="7" t="str">
        <f t="array" ref="O70">iferror(iNDEX('Sep1'!$AJ$6:$AJ1001,MATCH(B70, 'Sep1'!$A$6:$A1001, 0)),"---")</f>
        <v>---</v>
      </c>
      <c r="Q70" s="7">
        <f t="array" ref="Q70">iferror(iNDEX('Sep2'!$AF$6:$AF1001,MATCH(B70, 'Sep2'!$A$6:$A1001, 0)),"---")</f>
        <v>39.5</v>
      </c>
      <c r="S70" s="7" t="str">
        <f t="array" ref="S70">iferror(iNDEX(Dodatni!$AJ$6:$AJ1001,MATCH(B70, Dodatni!$A$6:$A1001, 0)),"---")</f>
        <v>---</v>
      </c>
      <c r="U70" s="7" t="str">
        <f t="array" ref="U70">iferror(iNDEX('Sep1-2324'!$AQ$6:$AQ1001,MATCH(B70, 'Sep1-2324'!$A$6:$A1001, 0)),"---")</f>
        <v>---</v>
      </c>
    </row>
    <row r="71">
      <c r="A71" s="5">
        <v>68.0</v>
      </c>
      <c r="B71" s="6" t="s">
        <v>121</v>
      </c>
      <c r="C71" s="7" t="str">
        <f t="array" ref="C71">INDEX('Svi studenti'!$C$2:$C1001,MATCH(B71, 'Svi studenti'!$B$2:$B1001, 0))</f>
        <v>Стојадиновић, Немања</v>
      </c>
      <c r="D71" s="8" t="str">
        <f t="array" ref="D71">iferror(iNDEX('Svi studenti'!$G$2:$G1001,MATCH(B71, 'Svi studenti'!$B$2:$B1001, 0)),"---")</f>
        <v>3и1а</v>
      </c>
      <c r="E71" s="19">
        <f t="array" ref="E71">iferror(iNDEX('Prisustvo-Vežbe'!$Q$4:$Q1001,MATCH(B71, 'Prisustvo-Vežbe'!$A$4:$A1001, 0)),"---")</f>
        <v>0</v>
      </c>
      <c r="G71" s="7" t="str">
        <f t="array" ref="G71">iferror(iNDEX('Januar 1'!$AH$5:$AH1001,MATCH(B71, 'Januar 1'!$A$5:$A1001, 0)),"---")</f>
        <v>---</v>
      </c>
      <c r="I71" s="7">
        <f t="array" ref="I71">iferror(iNDEX('Januar 2'!$AM$5:$AM1001,MATCH(B71, 'Januar 2'!$A$5:$A1001, 0)),"---")</f>
        <v>18</v>
      </c>
      <c r="K71" s="7">
        <f t="array" ref="K71">iferror(iNDEX('Jun1'!$AI$6:$AI1001,MATCH(B71, 'Jun1'!$A$6:$A1001, 0)),"---")</f>
        <v>26.5</v>
      </c>
      <c r="M71" s="7" t="str">
        <f t="array" ref="M71">iferror(iNDEX('Jun2'!$AF$6:$AF1001,MATCH(B71, 'Jun2'!$A$6:$A1001, 0)),"---")</f>
        <v>---</v>
      </c>
      <c r="O71" s="7" t="str">
        <f t="array" ref="O71">iferror(iNDEX('Sep1'!$AJ$6:$AJ1001,MATCH(B71, 'Sep1'!$A$6:$A1001, 0)),"---")</f>
        <v>---</v>
      </c>
      <c r="Q71" s="7" t="str">
        <f t="array" ref="Q71">iferror(iNDEX('Sep2'!$AF$6:$AF1001,MATCH(B71, 'Sep2'!$A$6:$A1001, 0)),"---")</f>
        <v>---</v>
      </c>
      <c r="S71" s="7" t="str">
        <f t="array" ref="S71">iferror(iNDEX(Dodatni!$AJ$6:$AJ1001,MATCH(B71, Dodatni!$A$6:$A1001, 0)),"---")</f>
        <v>---</v>
      </c>
      <c r="U71" s="7" t="str">
        <f t="array" ref="U71">iferror(iNDEX('Sep1-2324'!$AQ$6:$AQ1001,MATCH(B71, 'Sep1-2324'!$A$6:$A1001, 0)),"---")</f>
        <v>---</v>
      </c>
    </row>
    <row r="72">
      <c r="A72" s="5">
        <v>69.0</v>
      </c>
      <c r="B72" s="6" t="s">
        <v>186</v>
      </c>
      <c r="C72" s="7" t="str">
        <f t="array" ref="C72">INDEX('Svi studenti'!$C$2:$C1001,MATCH(B72, 'Svi studenti'!$B$2:$B1001, 0))</f>
        <v>Стојановић, Дејан</v>
      </c>
      <c r="D72" s="8" t="str">
        <f t="array" ref="D72">iferror(iNDEX('Svi studenti'!$G$2:$G1001,MATCH(B72, 'Svi studenti'!$B$2:$B1001, 0)),"---")</f>
        <v>3и1а</v>
      </c>
      <c r="E72" s="19">
        <f t="array" ref="E72">iferror(iNDEX('Prisustvo-Vežbe'!$Q$4:$Q1001,MATCH(B72, 'Prisustvo-Vežbe'!$A$4:$A1001, 0)),"---")</f>
        <v>0.5</v>
      </c>
      <c r="G72" s="7" t="str">
        <f t="array" ref="G72">iferror(iNDEX('Januar 1'!$AH$5:$AH1001,MATCH(B72, 'Januar 1'!$A$5:$A1001, 0)),"---")</f>
        <v>---</v>
      </c>
      <c r="I72" s="7" t="str">
        <f t="array" ref="I72">iferror(iNDEX('Januar 2'!$AM$5:$AM1001,MATCH(B72, 'Januar 2'!$A$5:$A1001, 0)),"---")</f>
        <v>---</v>
      </c>
      <c r="K72" s="7" t="str">
        <f t="array" ref="K72">iferror(iNDEX('Jun1'!$AI$6:$AI1001,MATCH(B72, 'Jun1'!$A$6:$A1001, 0)),"---")</f>
        <v>---</v>
      </c>
      <c r="M72" s="7" t="str">
        <f t="array" ref="M72">iferror(iNDEX('Jun2'!$AF$6:$AF1001,MATCH(B72, 'Jun2'!$A$6:$A1001, 0)),"---")</f>
        <v>---</v>
      </c>
      <c r="O72" s="7" t="str">
        <f t="array" ref="O72">iferror(iNDEX('Sep1'!$AJ$6:$AJ1001,MATCH(B72, 'Sep1'!$A$6:$A1001, 0)),"---")</f>
        <v>---</v>
      </c>
      <c r="Q72" s="7" t="str">
        <f t="array" ref="Q72">iferror(iNDEX('Sep2'!$AF$6:$AF1001,MATCH(B72, 'Sep2'!$A$6:$A1001, 0)),"---")</f>
        <v>---</v>
      </c>
      <c r="S72" s="7" t="str">
        <f t="array" ref="S72">iferror(iNDEX(Dodatni!$AJ$6:$AJ1001,MATCH(B72, Dodatni!$A$6:$A1001, 0)),"---")</f>
        <v>---</v>
      </c>
      <c r="U72" s="7" t="str">
        <f t="array" ref="U72">iferror(iNDEX('Sep1-2324'!$AQ$6:$AQ1001,MATCH(B72, 'Sep1-2324'!$A$6:$A1001, 0)),"---")</f>
        <v>---</v>
      </c>
    </row>
    <row r="73">
      <c r="A73" s="5">
        <v>70.0</v>
      </c>
      <c r="B73" s="6" t="s">
        <v>189</v>
      </c>
      <c r="C73" s="7" t="str">
        <f t="array" ref="C73">INDEX('Svi studenti'!$C$2:$C1001,MATCH(B73, 'Svi studenti'!$B$2:$B1001, 0))</f>
        <v>Танев, Игор</v>
      </c>
      <c r="D73" s="8" t="str">
        <f t="array" ref="D73">iferror(iNDEX('Svi studenti'!$G$2:$G1001,MATCH(B73, 'Svi studenti'!$B$2:$B1001, 0)),"---")</f>
        <v>3и1а</v>
      </c>
      <c r="E73" s="19">
        <f t="array" ref="E73">iferror(iNDEX('Prisustvo-Vežbe'!$Q$4:$Q1001,MATCH(B73, 'Prisustvo-Vežbe'!$A$4:$A1001, 0)),"---")</f>
        <v>1.5</v>
      </c>
      <c r="G73" s="7" t="str">
        <f t="array" ref="G73">iferror(iNDEX('Januar 1'!$AH$5:$AH1001,MATCH(B73, 'Januar 1'!$A$5:$A1001, 0)),"---")</f>
        <v>---</v>
      </c>
      <c r="I73" s="7" t="str">
        <f t="array" ref="I73">iferror(iNDEX('Januar 2'!$AM$5:$AM1001,MATCH(B73, 'Januar 2'!$A$5:$A1001, 0)),"---")</f>
        <v>---</v>
      </c>
      <c r="K73" s="7" t="str">
        <f t="array" ref="K73">iferror(iNDEX('Jun1'!$AI$6:$AI1001,MATCH(B73, 'Jun1'!$A$6:$A1001, 0)),"---")</f>
        <v>---</v>
      </c>
      <c r="M73" s="7" t="str">
        <f t="array" ref="M73">iferror(iNDEX('Jun2'!$AF$6:$AF1001,MATCH(B73, 'Jun2'!$A$6:$A1001, 0)),"---")</f>
        <v>---</v>
      </c>
      <c r="O73" s="7">
        <f t="array" ref="O73">iferror(iNDEX('Sep1'!$AJ$6:$AJ1001,MATCH(B73, 'Sep1'!$A$6:$A1001, 0)),"---")</f>
        <v>32</v>
      </c>
      <c r="Q73" s="7" t="str">
        <f t="array" ref="Q73">iferror(iNDEX('Sep2'!$AF$6:$AF1001,MATCH(B73, 'Sep2'!$A$6:$A1001, 0)),"---")</f>
        <v>---</v>
      </c>
      <c r="S73" s="7" t="str">
        <f t="array" ref="S73">iferror(iNDEX(Dodatni!$AJ$6:$AJ1001,MATCH(B73, Dodatni!$A$6:$A1001, 0)),"---")</f>
        <v>---</v>
      </c>
      <c r="U73" s="7" t="str">
        <f t="array" ref="U73">iferror(iNDEX('Sep1-2324'!$AQ$6:$AQ1001,MATCH(B73, 'Sep1-2324'!$A$6:$A1001, 0)),"---")</f>
        <v>---</v>
      </c>
    </row>
    <row r="74">
      <c r="A74" s="5">
        <v>71.0</v>
      </c>
      <c r="B74" s="6" t="s">
        <v>192</v>
      </c>
      <c r="C74" s="7" t="str">
        <f t="array" ref="C74">INDEX('Svi studenti'!$C$2:$C1001,MATCH(B74, 'Svi studenti'!$B$2:$B1001, 0))</f>
        <v>Тасић, Михајло</v>
      </c>
      <c r="D74" s="8" t="str">
        <f t="array" ref="D74">iferror(iNDEX('Svi studenti'!$G$2:$G1001,MATCH(B74, 'Svi studenti'!$B$2:$B1001, 0)),"---")</f>
        <v>3и1б</v>
      </c>
      <c r="E74" s="19">
        <f t="array" ref="E74">iferror(iNDEX('Prisustvo-Vežbe'!$Q$4:$Q1001,MATCH(B74, 'Prisustvo-Vežbe'!$A$4:$A1001, 0)),"---")</f>
        <v>2</v>
      </c>
      <c r="G74" s="7" t="str">
        <f t="array" ref="G74">iferror(iNDEX('Januar 1'!$AH$5:$AH1001,MATCH(B74, 'Januar 1'!$A$5:$A1001, 0)),"---")</f>
        <v>---</v>
      </c>
      <c r="I74" s="7" t="str">
        <f t="array" ref="I74">iferror(iNDEX('Januar 2'!$AM$5:$AM1001,MATCH(B74, 'Januar 2'!$A$5:$A1001, 0)),"---")</f>
        <v>---</v>
      </c>
      <c r="K74" s="7" t="str">
        <f t="array" ref="K74">iferror(iNDEX('Jun1'!$AI$6:$AI1001,MATCH(B74, 'Jun1'!$A$6:$A1001, 0)),"---")</f>
        <v>---</v>
      </c>
      <c r="M74" s="7" t="str">
        <f t="array" ref="M74">iferror(iNDEX('Jun2'!$AF$6:$AF1001,MATCH(B74, 'Jun2'!$A$6:$A1001, 0)),"---")</f>
        <v>---</v>
      </c>
      <c r="O74" s="7" t="str">
        <f t="array" ref="O74">iferror(iNDEX('Sep1'!$AJ$6:$AJ1001,MATCH(B74, 'Sep1'!$A$6:$A1001, 0)),"---")</f>
        <v>---</v>
      </c>
      <c r="Q74" s="7">
        <f t="array" ref="Q74">iferror(iNDEX('Sep2'!$AF$6:$AF1001,MATCH(B74, 'Sep2'!$A$6:$A1001, 0)),"---")</f>
        <v>40</v>
      </c>
      <c r="S74" s="7" t="str">
        <f t="array" ref="S74">iferror(iNDEX(Dodatni!$AJ$6:$AJ1001,MATCH(B74, Dodatni!$A$6:$A1001, 0)),"---")</f>
        <v>---</v>
      </c>
      <c r="U74" s="7" t="str">
        <f t="array" ref="U74">iferror(iNDEX('Sep1-2324'!$AQ$6:$AQ1001,MATCH(B74, 'Sep1-2324'!$A$6:$A1001, 0)),"---")</f>
        <v>---</v>
      </c>
    </row>
    <row r="75">
      <c r="A75" s="5">
        <v>72.0</v>
      </c>
      <c r="B75" s="6" t="s">
        <v>194</v>
      </c>
      <c r="C75" s="7" t="str">
        <f t="array" ref="C75">INDEX('Svi studenti'!$C$2:$C1001,MATCH(B75, 'Svi studenti'!$B$2:$B1001, 0))</f>
        <v>Терзић, Војин</v>
      </c>
      <c r="D75" s="8" t="str">
        <f t="array" ref="D75">iferror(iNDEX('Svi studenti'!$G$2:$G1001,MATCH(B75, 'Svi studenti'!$B$2:$B1001, 0)),"---")</f>
        <v>3и1б</v>
      </c>
      <c r="E75" s="19">
        <f t="array" ref="E75">iferror(iNDEX('Prisustvo-Vežbe'!$Q$4:$Q1001,MATCH(B75, 'Prisustvo-Vežbe'!$A$4:$A1001, 0)),"---")</f>
        <v>1</v>
      </c>
      <c r="G75" s="7" t="str">
        <f t="array" ref="G75">iferror(iNDEX('Januar 1'!$AH$5:$AH1001,MATCH(B75, 'Januar 1'!$A$5:$A1001, 0)),"---")</f>
        <v>---</v>
      </c>
      <c r="I75" s="7" t="str">
        <f t="array" ref="I75">iferror(iNDEX('Januar 2'!$AM$5:$AM1001,MATCH(B75, 'Januar 2'!$A$5:$A1001, 0)),"---")</f>
        <v>---</v>
      </c>
      <c r="K75" s="7" t="str">
        <f t="array" ref="K75">iferror(iNDEX('Jun1'!$AI$6:$AI1001,MATCH(B75, 'Jun1'!$A$6:$A1001, 0)),"---")</f>
        <v>---</v>
      </c>
      <c r="M75" s="7" t="str">
        <f t="array" ref="M75">iferror(iNDEX('Jun2'!$AF$6:$AF1001,MATCH(B75, 'Jun2'!$A$6:$A1001, 0)),"---")</f>
        <v>---</v>
      </c>
      <c r="O75" s="7" t="str">
        <f t="array" ref="O75">iferror(iNDEX('Sep1'!$AJ$6:$AJ1001,MATCH(B75, 'Sep1'!$A$6:$A1001, 0)),"---")</f>
        <v>---</v>
      </c>
      <c r="Q75" s="7" t="str">
        <f t="array" ref="Q75">iferror(iNDEX('Sep2'!$AF$6:$AF1001,MATCH(B75, 'Sep2'!$A$6:$A1001, 0)),"---")</f>
        <v>---</v>
      </c>
      <c r="S75" s="7" t="str">
        <f t="array" ref="S75">iferror(iNDEX(Dodatni!$AJ$6:$AJ1001,MATCH(B75, Dodatni!$A$6:$A1001, 0)),"---")</f>
        <v>---</v>
      </c>
      <c r="U75" s="7" t="str">
        <f t="array" ref="U75">iferror(iNDEX('Sep1-2324'!$AQ$6:$AQ1001,MATCH(B75, 'Sep1-2324'!$A$6:$A1001, 0)),"---")</f>
        <v>---</v>
      </c>
    </row>
    <row r="76">
      <c r="A76" s="5">
        <v>73.0</v>
      </c>
      <c r="B76" s="6" t="s">
        <v>195</v>
      </c>
      <c r="C76" s="7" t="str">
        <f t="array" ref="C76">INDEX('Svi studenti'!$C$2:$C1001,MATCH(B76, 'Svi studenti'!$B$2:$B1001, 0))</f>
        <v>Тонић, Лука</v>
      </c>
      <c r="D76" s="8" t="str">
        <f t="array" ref="D76">iferror(iNDEX('Svi studenti'!$G$2:$G1001,MATCH(B76, 'Svi studenti'!$B$2:$B1001, 0)),"---")</f>
        <v>3и1б</v>
      </c>
      <c r="E76" s="19">
        <f t="array" ref="E76">iferror(iNDEX('Prisustvo-Vežbe'!$Q$4:$Q1001,MATCH(B76, 'Prisustvo-Vežbe'!$A$4:$A1001, 0)),"---")</f>
        <v>1</v>
      </c>
      <c r="G76" s="7" t="str">
        <f t="array" ref="G76">iferror(iNDEX('Januar 1'!$AH$5:$AH1001,MATCH(B76, 'Januar 1'!$A$5:$A1001, 0)),"---")</f>
        <v>---</v>
      </c>
      <c r="I76" s="7" t="str">
        <f t="array" ref="I76">iferror(iNDEX('Januar 2'!$AM$5:$AM1001,MATCH(B76, 'Januar 2'!$A$5:$A1001, 0)),"---")</f>
        <v>---</v>
      </c>
      <c r="K76" s="7" t="str">
        <f t="array" ref="K76">iferror(iNDEX('Jun1'!$AI$6:$AI1001,MATCH(B76, 'Jun1'!$A$6:$A1001, 0)),"---")</f>
        <v>---</v>
      </c>
      <c r="M76" s="7" t="str">
        <f t="array" ref="M76">iferror(iNDEX('Jun2'!$AF$6:$AF1001,MATCH(B76, 'Jun2'!$A$6:$A1001, 0)),"---")</f>
        <v>---</v>
      </c>
      <c r="O76" s="7">
        <f t="array" ref="O76">iferror(iNDEX('Sep1'!$AJ$6:$AJ1001,MATCH(B76, 'Sep1'!$A$6:$A1001, 0)),"---")</f>
        <v>4</v>
      </c>
      <c r="Q76" s="7" t="str">
        <f t="array" ref="Q76">iferror(iNDEX('Sep2'!$AF$6:$AF1001,MATCH(B76, 'Sep2'!$A$6:$A1001, 0)),"---")</f>
        <v>---</v>
      </c>
      <c r="S76" s="7" t="str">
        <f t="array" ref="S76">iferror(iNDEX(Dodatni!$AJ$6:$AJ1001,MATCH(B76, Dodatni!$A$6:$A1001, 0)),"---")</f>
        <v>---</v>
      </c>
      <c r="U76" s="7" t="str">
        <f t="array" ref="U76">iferror(iNDEX('Sep1-2324'!$AQ$6:$AQ1001,MATCH(B76, 'Sep1-2324'!$A$6:$A1001, 0)),"---")</f>
        <v>---</v>
      </c>
    </row>
    <row r="77">
      <c r="A77" s="5">
        <v>74.0</v>
      </c>
      <c r="B77" s="6" t="s">
        <v>120</v>
      </c>
      <c r="C77" s="7" t="str">
        <f t="array" ref="C77">INDEX('Svi studenti'!$C$2:$C1001,MATCH(B77, 'Svi studenti'!$B$2:$B1001, 0))</f>
        <v>Торбица, Милан</v>
      </c>
      <c r="D77" s="8" t="str">
        <f t="array" ref="D77">iferror(iNDEX('Svi studenti'!$G$2:$G1001,MATCH(B77, 'Svi studenti'!$B$2:$B1001, 0)),"---")</f>
        <v>3и1а</v>
      </c>
      <c r="E77" s="19">
        <f t="array" ref="E77">iferror(iNDEX('Prisustvo-Vežbe'!$Q$4:$Q1001,MATCH(B77, 'Prisustvo-Vežbe'!$A$4:$A1001, 0)),"---")</f>
        <v>0.5</v>
      </c>
      <c r="G77" s="7">
        <f t="array" ref="G77">iferror(iNDEX('Januar 1'!$AH$5:$AH1001,MATCH(B77, 'Januar 1'!$A$5:$A1001, 0)),"---")</f>
        <v>33</v>
      </c>
      <c r="I77" s="7" t="str">
        <f t="array" ref="I77">iferror(iNDEX('Januar 2'!$AM$5:$AM1001,MATCH(B77, 'Januar 2'!$A$5:$A1001, 0)),"---")</f>
        <v>---</v>
      </c>
      <c r="K77" s="7" t="str">
        <f t="array" ref="K77">iferror(iNDEX('Jun1'!$AI$6:$AI1001,MATCH(B77, 'Jun1'!$A$6:$A1001, 0)),"---")</f>
        <v>---</v>
      </c>
      <c r="M77" s="7" t="str">
        <f t="array" ref="M77">iferror(iNDEX('Jun2'!$AF$6:$AF1001,MATCH(B77, 'Jun2'!$A$6:$A1001, 0)),"---")</f>
        <v>---</v>
      </c>
      <c r="O77" s="7" t="str">
        <f t="array" ref="O77">iferror(iNDEX('Sep1'!$AJ$6:$AJ1001,MATCH(B77, 'Sep1'!$A$6:$A1001, 0)),"---")</f>
        <v>---</v>
      </c>
      <c r="Q77" s="7" t="str">
        <f t="array" ref="Q77">iferror(iNDEX('Sep2'!$AF$6:$AF1001,MATCH(B77, 'Sep2'!$A$6:$A1001, 0)),"---")</f>
        <v>---</v>
      </c>
      <c r="S77" s="7" t="str">
        <f t="array" ref="S77">iferror(iNDEX(Dodatni!$AJ$6:$AJ1001,MATCH(B77, Dodatni!$A$6:$A1001, 0)),"---")</f>
        <v>---</v>
      </c>
      <c r="U77" s="7" t="str">
        <f t="array" ref="U77">iferror(iNDEX('Sep1-2324'!$AQ$6:$AQ1001,MATCH(B77, 'Sep1-2324'!$A$6:$A1001, 0)),"---")</f>
        <v>---</v>
      </c>
    </row>
    <row r="78">
      <c r="A78" s="5">
        <v>75.0</v>
      </c>
      <c r="B78" s="6" t="s">
        <v>197</v>
      </c>
      <c r="C78" s="7" t="str">
        <f t="array" ref="C78">INDEX('Svi studenti'!$C$2:$C1001,MATCH(B78, 'Svi studenti'!$B$2:$B1001, 0))</f>
        <v>Ћосић, Стефан</v>
      </c>
      <c r="D78" s="8" t="str">
        <f t="array" ref="D78">iferror(iNDEX('Svi studenti'!$G$2:$G1001,MATCH(B78, 'Svi studenti'!$B$2:$B1001, 0)),"---")</f>
        <v>3и1б</v>
      </c>
      <c r="E78" s="19">
        <f t="array" ref="E78">iferror(iNDEX('Prisustvo-Vežbe'!$Q$4:$Q1001,MATCH(B78, 'Prisustvo-Vežbe'!$A$4:$A1001, 0)),"---")</f>
        <v>1</v>
      </c>
      <c r="G78" s="7" t="str">
        <f t="array" ref="G78">iferror(iNDEX('Januar 1'!$AH$5:$AH1001,MATCH(B78, 'Januar 1'!$A$5:$A1001, 0)),"---")</f>
        <v>---</v>
      </c>
      <c r="I78" s="7" t="str">
        <f t="array" ref="I78">iferror(iNDEX('Januar 2'!$AM$5:$AM1001,MATCH(B78, 'Januar 2'!$A$5:$A1001, 0)),"---")</f>
        <v>---</v>
      </c>
      <c r="K78" s="7" t="str">
        <f t="array" ref="K78">iferror(iNDEX('Jun1'!$AI$6:$AI1001,MATCH(B78, 'Jun1'!$A$6:$A1001, 0)),"---")</f>
        <v>---</v>
      </c>
      <c r="M78" s="7">
        <f t="array" ref="M78">iferror(iNDEX('Jun2'!$AF$6:$AF1001,MATCH(B78, 'Jun2'!$A$6:$A1001, 0)),"---")</f>
        <v>17</v>
      </c>
      <c r="O78" s="7">
        <f t="array" ref="O78">iferror(iNDEX('Sep1'!$AJ$6:$AJ1001,MATCH(B78, 'Sep1'!$A$6:$A1001, 0)),"---")</f>
        <v>27</v>
      </c>
      <c r="Q78" s="7" t="str">
        <f t="array" ref="Q78">iferror(iNDEX('Sep2'!$AF$6:$AF1001,MATCH(B78, 'Sep2'!$A$6:$A1001, 0)),"---")</f>
        <v>---</v>
      </c>
      <c r="S78" s="7" t="str">
        <f t="array" ref="S78">iferror(iNDEX(Dodatni!$AJ$6:$AJ1001,MATCH(B78, Dodatni!$A$6:$A1001, 0)),"---")</f>
        <v>---</v>
      </c>
      <c r="U78" s="7" t="str">
        <f t="array" ref="U78">iferror(iNDEX('Sep1-2324'!$AQ$6:$AQ1001,MATCH(B78, 'Sep1-2324'!$A$6:$A1001, 0)),"---")</f>
        <v>---</v>
      </c>
    </row>
    <row r="79">
      <c r="A79" s="5">
        <v>76.0</v>
      </c>
      <c r="B79" s="6" t="s">
        <v>123</v>
      </c>
      <c r="C79" s="7" t="str">
        <f t="array" ref="C79">INDEX('Svi studenti'!$C$2:$C1001,MATCH(B79, 'Svi studenti'!$B$2:$B1001, 0))</f>
        <v>Црномарковић, Ана</v>
      </c>
      <c r="D79" s="8" t="str">
        <f t="array" ref="D79">iferror(iNDEX('Svi studenti'!$G$2:$G1001,MATCH(B79, 'Svi studenti'!$B$2:$B1001, 0)),"---")</f>
        <v>3и1а</v>
      </c>
      <c r="E79" s="19">
        <f t="array" ref="E79">iferror(iNDEX('Prisustvo-Vežbe'!$Q$4:$Q1001,MATCH(B79, 'Prisustvo-Vežbe'!$A$4:$A1001, 0)),"---")</f>
        <v>4</v>
      </c>
      <c r="G79" s="7" t="str">
        <f t="array" ref="G79">iferror(iNDEX('Januar 1'!$AH$5:$AH1001,MATCH(B79, 'Januar 1'!$A$5:$A1001, 0)),"---")</f>
        <v>---</v>
      </c>
      <c r="I79" s="7">
        <f t="array" ref="I79">iferror(iNDEX('Januar 2'!$AM$5:$AM1001,MATCH(B79, 'Januar 2'!$A$5:$A1001, 0)),"---")</f>
        <v>28.5</v>
      </c>
      <c r="K79" s="7" t="str">
        <f t="array" ref="K79">iferror(iNDEX('Jun1'!$AI$6:$AI1001,MATCH(B79, 'Jun1'!$A$6:$A1001, 0)),"---")</f>
        <v>---</v>
      </c>
      <c r="M79" s="7" t="str">
        <f t="array" ref="M79">iferror(iNDEX('Jun2'!$AF$6:$AF1001,MATCH(B79, 'Jun2'!$A$6:$A1001, 0)),"---")</f>
        <v>---</v>
      </c>
      <c r="O79" s="7" t="str">
        <f t="array" ref="O79">iferror(iNDEX('Sep1'!$AJ$6:$AJ1001,MATCH(B79, 'Sep1'!$A$6:$A1001, 0)),"---")</f>
        <v>---</v>
      </c>
      <c r="Q79" s="7" t="str">
        <f t="array" ref="Q79">iferror(iNDEX('Sep2'!$AF$6:$AF1001,MATCH(B79, 'Sep2'!$A$6:$A1001, 0)),"---")</f>
        <v>---</v>
      </c>
      <c r="S79" s="7" t="str">
        <f t="array" ref="S79">iferror(iNDEX(Dodatni!$AJ$6:$AJ1001,MATCH(B79, Dodatni!$A$6:$A1001, 0)),"---")</f>
        <v>---</v>
      </c>
      <c r="U79" s="7" t="str">
        <f t="array" ref="U79">iferror(iNDEX('Sep1-2324'!$AQ$6:$AQ1001,MATCH(B79, 'Sep1-2324'!$A$6:$A1001, 0)),"---")</f>
        <v>---</v>
      </c>
    </row>
    <row r="80">
      <c r="A80" s="5">
        <v>77.0</v>
      </c>
      <c r="B80" s="6" t="s">
        <v>199</v>
      </c>
      <c r="C80" s="7" t="str">
        <f t="array" ref="C80">INDEX('Svi studenti'!$C$2:$C1001,MATCH(B80, 'Svi studenti'!$B$2:$B1001, 0))</f>
        <v>Чабаркапа, Димитрије</v>
      </c>
      <c r="D80" s="8" t="str">
        <f t="array" ref="D80">iferror(iNDEX('Svi studenti'!$G$2:$G1001,MATCH(B80, 'Svi studenti'!$B$2:$B1001, 0)),"---")</f>
        <v>3и1б</v>
      </c>
      <c r="E80" s="19">
        <f t="array" ref="E80">iferror(iNDEX('Prisustvo-Vežbe'!$Q$4:$Q1001,MATCH(B80, 'Prisustvo-Vežbe'!$A$4:$A1001, 0)),"---")</f>
        <v>0</v>
      </c>
      <c r="G80" s="7" t="str">
        <f t="array" ref="G80">iferror(iNDEX('Januar 1'!$AH$5:$AH1001,MATCH(B80, 'Januar 1'!$A$5:$A1001, 0)),"---")</f>
        <v>---</v>
      </c>
      <c r="I80" s="7" t="str">
        <f t="array" ref="I80">iferror(iNDEX('Januar 2'!$AM$5:$AM1001,MATCH(B80, 'Januar 2'!$A$5:$A1001, 0)),"---")</f>
        <v>---</v>
      </c>
      <c r="K80" s="7" t="str">
        <f t="array" ref="K80">iferror(iNDEX('Jun1'!$AI$6:$AI1001,MATCH(B80, 'Jun1'!$A$6:$A1001, 0)),"---")</f>
        <v>---</v>
      </c>
      <c r="M80" s="7" t="str">
        <f t="array" ref="M80">iferror(iNDEX('Jun2'!$AF$6:$AF1001,MATCH(B80, 'Jun2'!$A$6:$A1001, 0)),"---")</f>
        <v>---</v>
      </c>
      <c r="O80" s="7" t="str">
        <f t="array" ref="O80">iferror(iNDEX('Sep1'!$AJ$6:$AJ1001,MATCH(B80, 'Sep1'!$A$6:$A1001, 0)),"---")</f>
        <v>---</v>
      </c>
      <c r="Q80" s="7" t="str">
        <f t="array" ref="Q80">iferror(iNDEX('Sep2'!$AF$6:$AF1001,MATCH(B80, 'Sep2'!$A$6:$A1001, 0)),"---")</f>
        <v>---</v>
      </c>
      <c r="S80" s="7" t="str">
        <f t="array" ref="S80">iferror(iNDEX(Dodatni!$AJ$6:$AJ1001,MATCH(B80, Dodatni!$A$6:$A1001, 0)),"---")</f>
        <v>---</v>
      </c>
      <c r="U80" s="7" t="str">
        <f t="array" ref="U80">iferror(iNDEX('Sep1-2324'!$AQ$6:$AQ1001,MATCH(B80, 'Sep1-2324'!$A$6:$A1001, 0)),"---")</f>
        <v>---</v>
      </c>
    </row>
    <row r="81">
      <c r="A81" s="5">
        <v>78.0</v>
      </c>
      <c r="B81" s="6" t="s">
        <v>201</v>
      </c>
      <c r="C81" s="7" t="str">
        <f t="array" ref="C81">INDEX('Svi studenti'!$C$2:$C1001,MATCH(B81, 'Svi studenti'!$B$2:$B1001, 0))</f>
        <v>Чомагић, Анђела</v>
      </c>
      <c r="D81" s="8" t="str">
        <f t="array" ref="D81">iferror(iNDEX('Svi studenti'!$G$2:$G1001,MATCH(B81, 'Svi studenti'!$B$2:$B1001, 0)),"---")</f>
        <v>3и1б</v>
      </c>
      <c r="E81" s="19">
        <f t="array" ref="E81">iferror(iNDEX('Prisustvo-Vežbe'!$Q$4:$Q1001,MATCH(B81, 'Prisustvo-Vežbe'!$A$4:$A1001, 0)),"---")</f>
        <v>5</v>
      </c>
      <c r="G81" s="7" t="str">
        <f t="array" ref="G81">iferror(iNDEX('Januar 1'!$AH$5:$AH1001,MATCH(B81, 'Januar 1'!$A$5:$A1001, 0)),"---")</f>
        <v>---</v>
      </c>
      <c r="I81" s="7" t="str">
        <f t="array" ref="I81">iferror(iNDEX('Januar 2'!$AM$5:$AM1001,MATCH(B81, 'Januar 2'!$A$5:$A1001, 0)),"---")</f>
        <v>---</v>
      </c>
      <c r="K81" s="7" t="str">
        <f t="array" ref="K81">iferror(iNDEX('Jun1'!$AI$6:$AI1001,MATCH(B81, 'Jun1'!$A$6:$A1001, 0)),"---")</f>
        <v>---</v>
      </c>
      <c r="M81" s="7">
        <f t="array" ref="M81">iferror(iNDEX('Jun2'!$AF$6:$AF1001,MATCH(B81, 'Jun2'!$A$6:$A1001, 0)),"---")</f>
        <v>26.5</v>
      </c>
      <c r="O81" s="7" t="str">
        <f t="array" ref="O81">iferror(iNDEX('Sep1'!$AJ$6:$AJ1001,MATCH(B81, 'Sep1'!$A$6:$A1001, 0)),"---")</f>
        <v>---</v>
      </c>
      <c r="Q81" s="7" t="str">
        <f t="array" ref="Q81">iferror(iNDEX('Sep2'!$AF$6:$AF1001,MATCH(B81, 'Sep2'!$A$6:$A1001, 0)),"---")</f>
        <v>---</v>
      </c>
      <c r="S81" s="7" t="str">
        <f t="array" ref="S81">iferror(iNDEX(Dodatni!$AJ$6:$AJ1001,MATCH(B81, Dodatni!$A$6:$A1001, 0)),"---")</f>
        <v>---</v>
      </c>
      <c r="U81" s="7" t="str">
        <f t="array" ref="U81">iferror(iNDEX('Sep1-2324'!$AQ$6:$AQ1001,MATCH(B81, 'Sep1-2324'!$A$6:$A1001, 0)),"---")</f>
        <v>---</v>
      </c>
    </row>
    <row r="82">
      <c r="A82" s="5">
        <v>79.0</v>
      </c>
      <c r="B82" s="6" t="s">
        <v>111</v>
      </c>
      <c r="C82" s="7" t="str">
        <f t="array" ref="C82">INDEX('Svi studenti'!$C$2:$C1001,MATCH(B82, 'Svi studenti'!$B$2:$B1001, 0))</f>
        <v>Шимшић, Дивна</v>
      </c>
      <c r="D82" s="8" t="str">
        <f t="array" ref="D82">iferror(iNDEX('Svi studenti'!$G$2:$G1001,MATCH(B82, 'Svi studenti'!$B$2:$B1001, 0)),"---")</f>
        <v>3и1а</v>
      </c>
      <c r="E82" s="19">
        <f t="array" ref="E82">iferror(iNDEX('Prisustvo-Vežbe'!$Q$4:$Q1001,MATCH(B82, 'Prisustvo-Vežbe'!$A$4:$A1001, 0)),"---")</f>
        <v>5</v>
      </c>
      <c r="G82" s="7" t="str">
        <f t="array" ref="G82">iferror(iNDEX('Januar 1'!$AH$5:$AH1001,MATCH(B82, 'Januar 1'!$A$5:$A1001, 0)),"---")</f>
        <v>---</v>
      </c>
      <c r="I82" s="7">
        <f t="array" ref="I82">iferror(iNDEX('Januar 2'!$AM$5:$AM1001,MATCH(B82, 'Januar 2'!$A$5:$A1001, 0)),"---")</f>
        <v>24.5</v>
      </c>
      <c r="K82" s="7" t="str">
        <f t="array" ref="K82">iferror(iNDEX('Jun1'!$AI$6:$AI1001,MATCH(B82, 'Jun1'!$A$6:$A1001, 0)),"---")</f>
        <v>---</v>
      </c>
      <c r="M82" s="7" t="str">
        <f t="array" ref="M82">iferror(iNDEX('Jun2'!$AF$6:$AF1001,MATCH(B82, 'Jun2'!$A$6:$A1001, 0)),"---")</f>
        <v>---</v>
      </c>
      <c r="O82" s="7" t="str">
        <f t="array" ref="O82">iferror(iNDEX('Sep1'!$AJ$6:$AJ1001,MATCH(B82, 'Sep1'!$A$6:$A1001, 0)),"---")</f>
        <v>---</v>
      </c>
      <c r="Q82" s="7" t="str">
        <f t="array" ref="Q82">iferror(iNDEX('Sep2'!$AF$6:$AF1001,MATCH(B82, 'Sep2'!$A$6:$A1001, 0)),"---")</f>
        <v>---</v>
      </c>
      <c r="S82" s="7" t="str">
        <f t="array" ref="S82">iferror(iNDEX(Dodatni!$AJ$6:$AJ1001,MATCH(B82, Dodatni!$A$6:$A1001, 0)),"---")</f>
        <v>---</v>
      </c>
      <c r="U82" s="7" t="str">
        <f t="array" ref="U82">iferror(iNDEX('Sep1-2324'!$AQ$6:$AQ1001,MATCH(B82, 'Sep1-2324'!$A$6:$A1001, 0)),"---")</f>
        <v>---</v>
      </c>
    </row>
    <row r="83">
      <c r="A83" s="5">
        <v>80.0</v>
      </c>
      <c r="B83" s="55" t="s">
        <v>202</v>
      </c>
      <c r="C83" s="7" t="str">
        <f t="array" ref="C83">INDEX('Svi studenti'!$C$2:$C1001,MATCH(B83, 'Svi studenti'!$B$2:$B1001, 0))</f>
        <v>Алановић, Дане</v>
      </c>
      <c r="D83" s="8" t="str">
        <f t="array" ref="D83">iferror(iNDEX('Svi studenti'!$G$2:$G1001,MATCH(B83, 'Svi studenti'!$B$2:$B1001, 0)),"---")</f>
        <v>3и2а</v>
      </c>
      <c r="E83" s="19">
        <f t="array" ref="E83">iferror(iNDEX('Prisustvo-Vežbe'!$Q$4:$Q1001,MATCH(B83, 'Prisustvo-Vežbe'!$A$4:$A1001, 0)),"---")</f>
        <v>2.5</v>
      </c>
      <c r="G83" s="7" t="str">
        <f t="array" ref="G83">iferror(iNDEX('Januar 1'!$AH$5:$AH1001,MATCH(B83, 'Januar 1'!$A$5:$A1001, 0)),"---")</f>
        <v>---</v>
      </c>
      <c r="I83" s="7" t="str">
        <f t="array" ref="I83">iferror(iNDEX('Januar 2'!$AM$5:$AM1001,MATCH(B83, 'Januar 2'!$A$5:$A1001, 0)),"---")</f>
        <v>---</v>
      </c>
      <c r="K83" s="7">
        <f t="array" ref="K83">iferror(iNDEX('Jun1'!$AI$6:$AI1001,MATCH(B83, 'Jun1'!$A$6:$A1001, 0)),"---")</f>
        <v>8</v>
      </c>
      <c r="M83" s="7">
        <f t="array" ref="M83">iferror(iNDEX('Jun2'!$AF$6:$AF1001,MATCH(B83, 'Jun2'!$A$6:$A1001, 0)),"---")</f>
        <v>33.5</v>
      </c>
      <c r="O83" s="7" t="str">
        <f t="array" ref="O83">iferror(iNDEX('Sep1'!$AJ$6:$AJ1001,MATCH(B83, 'Sep1'!$A$6:$A1001, 0)),"---")</f>
        <v>---</v>
      </c>
      <c r="Q83" s="7" t="str">
        <f t="array" ref="Q83">iferror(iNDEX('Sep2'!$AF$6:$AF1001,MATCH(B83, 'Sep2'!$A$6:$A1001, 0)),"---")</f>
        <v>---</v>
      </c>
      <c r="S83" s="7" t="str">
        <f t="array" ref="S83">iferror(iNDEX(Dodatni!$AJ$6:$AJ1001,MATCH(B83, Dodatni!$A$6:$A1001, 0)),"---")</f>
        <v>---</v>
      </c>
      <c r="U83" s="7" t="str">
        <f t="array" ref="U83">iferror(iNDEX('Sep1-2324'!$AQ$6:$AQ1001,MATCH(B83, 'Sep1-2324'!$A$6:$A1001, 0)),"---")</f>
        <v>---</v>
      </c>
    </row>
    <row r="84">
      <c r="A84" s="5">
        <v>81.0</v>
      </c>
      <c r="B84" s="55" t="s">
        <v>203</v>
      </c>
      <c r="C84" s="7" t="str">
        <f t="array" ref="C84">INDEX('Svi studenti'!$C$2:$C1001,MATCH(B84, 'Svi studenti'!$B$2:$B1001, 0))</f>
        <v>Анђелковић, Борис</v>
      </c>
      <c r="D84" s="8" t="str">
        <f t="array" ref="D84">iferror(iNDEX('Svi studenti'!$G$2:$G1001,MATCH(B84, 'Svi studenti'!$B$2:$B1001, 0)),"---")</f>
        <v>3и2б</v>
      </c>
      <c r="E84" s="19">
        <f t="array" ref="E84">iferror(iNDEX('Prisustvo-Vežbe'!$Q$4:$Q1001,MATCH(B84, 'Prisustvo-Vežbe'!$A$4:$A1001, 0)),"---")</f>
        <v>0</v>
      </c>
      <c r="G84" s="7" t="str">
        <f t="array" ref="G84">iferror(iNDEX('Januar 1'!$AH$5:$AH1001,MATCH(B84, 'Januar 1'!$A$5:$A1001, 0)),"---")</f>
        <v>---</v>
      </c>
      <c r="I84" s="7" t="str">
        <f t="array" ref="I84">iferror(iNDEX('Januar 2'!$AM$5:$AM1001,MATCH(B84, 'Januar 2'!$A$5:$A1001, 0)),"---")</f>
        <v>---</v>
      </c>
      <c r="K84" s="7" t="str">
        <f t="array" ref="K84">iferror(iNDEX('Jun1'!$AI$6:$AI1001,MATCH(B84, 'Jun1'!$A$6:$A1001, 0)),"---")</f>
        <v>---</v>
      </c>
      <c r="M84" s="7">
        <f t="array" ref="M84">iferror(iNDEX('Jun2'!$AF$6:$AF1001,MATCH(B84, 'Jun2'!$A$6:$A1001, 0)),"---")</f>
        <v>35.5</v>
      </c>
      <c r="O84" s="7" t="str">
        <f t="array" ref="O84">iferror(iNDEX('Sep1'!$AJ$6:$AJ1001,MATCH(B84, 'Sep1'!$A$6:$A1001, 0)),"---")</f>
        <v>---</v>
      </c>
      <c r="Q84" s="7" t="str">
        <f t="array" ref="Q84">iferror(iNDEX('Sep2'!$AF$6:$AF1001,MATCH(B84, 'Sep2'!$A$6:$A1001, 0)),"---")</f>
        <v>---</v>
      </c>
      <c r="S84" s="7" t="str">
        <f t="array" ref="S84">iferror(iNDEX(Dodatni!$AJ$6:$AJ1001,MATCH(B84, Dodatni!$A$6:$A1001, 0)),"---")</f>
        <v>---</v>
      </c>
      <c r="U84" s="7" t="str">
        <f t="array" ref="U84">iferror(iNDEX('Sep1-2324'!$AQ$6:$AQ1001,MATCH(B84, 'Sep1-2324'!$A$6:$A1001, 0)),"---")</f>
        <v>---</v>
      </c>
    </row>
    <row r="85">
      <c r="A85" s="5">
        <v>82.0</v>
      </c>
      <c r="B85" s="55" t="s">
        <v>204</v>
      </c>
      <c r="C85" s="7" t="str">
        <f t="array" ref="C85">INDEX('Svi studenti'!$C$2:$C1001,MATCH(B85, 'Svi studenti'!$B$2:$B1001, 0))</f>
        <v>Арсеновић, Виктор</v>
      </c>
      <c r="D85" s="8" t="str">
        <f t="array" ref="D85">iferror(iNDEX('Svi studenti'!$G$2:$G1001,MATCH(B85, 'Svi studenti'!$B$2:$B1001, 0)),"---")</f>
        <v>3и2а</v>
      </c>
      <c r="E85" s="19">
        <f t="array" ref="E85">iferror(iNDEX('Prisustvo-Vežbe'!$Q$4:$Q1001,MATCH(B85, 'Prisustvo-Vežbe'!$A$4:$A1001, 0)),"---")</f>
        <v>1</v>
      </c>
      <c r="G85" s="7" t="str">
        <f t="array" ref="G85">iferror(iNDEX('Januar 1'!$AH$5:$AH1001,MATCH(B85, 'Januar 1'!$A$5:$A1001, 0)),"---")</f>
        <v>---</v>
      </c>
      <c r="I85" s="7" t="str">
        <f t="array" ref="I85">iferror(iNDEX('Januar 2'!$AM$5:$AM1001,MATCH(B85, 'Januar 2'!$A$5:$A1001, 0)),"---")</f>
        <v>---</v>
      </c>
      <c r="K85" s="7" t="str">
        <f t="array" ref="K85">iferror(iNDEX('Jun1'!$AI$6:$AI1001,MATCH(B85, 'Jun1'!$A$6:$A1001, 0)),"---")</f>
        <v>---</v>
      </c>
      <c r="M85" s="7" t="str">
        <f t="array" ref="M85">iferror(iNDEX('Jun2'!$AF$6:$AF1001,MATCH(B85, 'Jun2'!$A$6:$A1001, 0)),"---")</f>
        <v>---</v>
      </c>
      <c r="O85" s="7" t="str">
        <f t="array" ref="O85">iferror(iNDEX('Sep1'!$AJ$6:$AJ1001,MATCH(B85, 'Sep1'!$A$6:$A1001, 0)),"---")</f>
        <v>---</v>
      </c>
      <c r="Q85" s="7" t="str">
        <f t="array" ref="Q85">iferror(iNDEX('Sep2'!$AF$6:$AF1001,MATCH(B85, 'Sep2'!$A$6:$A1001, 0)),"---")</f>
        <v>---</v>
      </c>
      <c r="S85" s="7" t="str">
        <f t="array" ref="S85">iferror(iNDEX(Dodatni!$AJ$6:$AJ1001,MATCH(B85, Dodatni!$A$6:$A1001, 0)),"---")</f>
        <v>---</v>
      </c>
      <c r="U85" s="7" t="str">
        <f t="array" ref="U85">iferror(iNDEX('Sep1-2324'!$AQ$6:$AQ1001,MATCH(B85, 'Sep1-2324'!$A$6:$A1001, 0)),"---")</f>
        <v>---</v>
      </c>
    </row>
    <row r="86">
      <c r="A86" s="5">
        <v>83.0</v>
      </c>
      <c r="B86" s="55" t="s">
        <v>182</v>
      </c>
      <c r="C86" s="7" t="str">
        <f t="array" ref="C86">INDEX('Svi studenti'!$C$2:$C1001,MATCH(B86, 'Svi studenti'!$B$2:$B1001, 0))</f>
        <v>Бановић, Љубомир</v>
      </c>
      <c r="D86" s="8" t="str">
        <f t="array" ref="D86">iferror(iNDEX('Svi studenti'!$G$2:$G1001,MATCH(B86, 'Svi studenti'!$B$2:$B1001, 0)),"---")</f>
        <v>3и2б</v>
      </c>
      <c r="E86" s="19">
        <f t="array" ref="E86">iferror(iNDEX('Prisustvo-Vežbe'!$Q$4:$Q1001,MATCH(B86, 'Prisustvo-Vežbe'!$A$4:$A1001, 0)),"---")</f>
        <v>5</v>
      </c>
      <c r="G86" s="7">
        <f t="array" ref="G86">iferror(iNDEX('Januar 1'!$AH$5:$AH1001,MATCH(B86, 'Januar 1'!$A$5:$A1001, 0)),"---")</f>
        <v>54.8</v>
      </c>
      <c r="I86" s="7" t="str">
        <f t="array" ref="I86">iferror(iNDEX('Januar 2'!$AM$5:$AM1001,MATCH(B86, 'Januar 2'!$A$5:$A1001, 0)),"---")</f>
        <v>---</v>
      </c>
      <c r="K86" s="7" t="str">
        <f t="array" ref="K86">iferror(iNDEX('Jun1'!$AI$6:$AI1001,MATCH(B86, 'Jun1'!$A$6:$A1001, 0)),"---")</f>
        <v>---</v>
      </c>
      <c r="M86" s="7" t="str">
        <f t="array" ref="M86">iferror(iNDEX('Jun2'!$AF$6:$AF1001,MATCH(B86, 'Jun2'!$A$6:$A1001, 0)),"---")</f>
        <v>---</v>
      </c>
      <c r="O86" s="7" t="str">
        <f t="array" ref="O86">iferror(iNDEX('Sep1'!$AJ$6:$AJ1001,MATCH(B86, 'Sep1'!$A$6:$A1001, 0)),"---")</f>
        <v>---</v>
      </c>
      <c r="Q86" s="7" t="str">
        <f t="array" ref="Q86">iferror(iNDEX('Sep2'!$AF$6:$AF1001,MATCH(B86, 'Sep2'!$A$6:$A1001, 0)),"---")</f>
        <v>---</v>
      </c>
      <c r="S86" s="7" t="str">
        <f t="array" ref="S86">iferror(iNDEX(Dodatni!$AJ$6:$AJ1001,MATCH(B86, Dodatni!$A$6:$A1001, 0)),"---")</f>
        <v>---</v>
      </c>
      <c r="U86" s="7" t="str">
        <f t="array" ref="U86">iferror(iNDEX('Sep1-2324'!$AQ$6:$AQ1001,MATCH(B86, 'Sep1-2324'!$A$6:$A1001, 0)),"---")</f>
        <v>---</v>
      </c>
    </row>
    <row r="87">
      <c r="A87" s="5">
        <v>84.0</v>
      </c>
      <c r="B87" s="55" t="s">
        <v>148</v>
      </c>
      <c r="C87" s="7" t="str">
        <f t="array" ref="C87">INDEX('Svi studenti'!$C$2:$C1001,MATCH(B87, 'Svi studenti'!$B$2:$B1001, 0))</f>
        <v>Бекчић, Драган</v>
      </c>
      <c r="D87" s="8" t="str">
        <f t="array" ref="D87">iferror(iNDEX('Svi studenti'!$G$2:$G1001,MATCH(B87, 'Svi studenti'!$B$2:$B1001, 0)),"---")</f>
        <v>3и2а</v>
      </c>
      <c r="E87" s="19">
        <f t="array" ref="E87">iferror(iNDEX('Prisustvo-Vežbe'!$Q$4:$Q1001,MATCH(B87, 'Prisustvo-Vežbe'!$A$4:$A1001, 0)),"---")</f>
        <v>2.5</v>
      </c>
      <c r="G87" s="7" t="str">
        <f t="array" ref="G87">iferror(iNDEX('Januar 1'!$AH$5:$AH1001,MATCH(B87, 'Januar 1'!$A$5:$A1001, 0)),"---")</f>
        <v>---</v>
      </c>
      <c r="I87" s="7">
        <f t="array" ref="I87">iferror(iNDEX('Januar 2'!$AM$5:$AM1001,MATCH(B87, 'Januar 2'!$A$5:$A1001, 0)),"---")</f>
        <v>9.5</v>
      </c>
      <c r="K87" s="7">
        <f t="array" ref="K87">iferror(iNDEX('Jun1'!$AI$6:$AI1001,MATCH(B87, 'Jun1'!$A$6:$A1001, 0)),"---")</f>
        <v>12</v>
      </c>
      <c r="M87" s="7">
        <f t="array" ref="M87">iferror(iNDEX('Jun2'!$AF$6:$AF1001,MATCH(B87, 'Jun2'!$A$6:$A1001, 0)),"---")</f>
        <v>26.5</v>
      </c>
      <c r="O87" s="7" t="str">
        <f t="array" ref="O87">iferror(iNDEX('Sep1'!$AJ$6:$AJ1001,MATCH(B87, 'Sep1'!$A$6:$A1001, 0)),"---")</f>
        <v>---</v>
      </c>
      <c r="Q87" s="7" t="str">
        <f t="array" ref="Q87">iferror(iNDEX('Sep2'!$AF$6:$AF1001,MATCH(B87, 'Sep2'!$A$6:$A1001, 0)),"---")</f>
        <v>---</v>
      </c>
      <c r="S87" s="7" t="str">
        <f t="array" ref="S87">iferror(iNDEX(Dodatni!$AJ$6:$AJ1001,MATCH(B87, Dodatni!$A$6:$A1001, 0)),"---")</f>
        <v>---</v>
      </c>
      <c r="U87" s="7" t="str">
        <f t="array" ref="U87">iferror(iNDEX('Sep1-2324'!$AQ$6:$AQ1001,MATCH(B87, 'Sep1-2324'!$A$6:$A1001, 0)),"---")</f>
        <v>---</v>
      </c>
    </row>
    <row r="88">
      <c r="A88" s="5">
        <v>85.0</v>
      </c>
      <c r="B88" s="55" t="s">
        <v>205</v>
      </c>
      <c r="C88" s="7" t="str">
        <f t="array" ref="C88">INDEX('Svi studenti'!$C$2:$C1001,MATCH(B88, 'Svi studenti'!$B$2:$B1001, 0))</f>
        <v>Бикић, Андрија</v>
      </c>
      <c r="D88" s="8" t="str">
        <f t="array" ref="D88">iferror(iNDEX('Svi studenti'!$G$2:$G1001,MATCH(B88, 'Svi studenti'!$B$2:$B1001, 0)),"---")</f>
        <v>3и2а</v>
      </c>
      <c r="E88" s="19">
        <f t="array" ref="E88">iferror(iNDEX('Prisustvo-Vežbe'!$Q$4:$Q1001,MATCH(B88, 'Prisustvo-Vežbe'!$A$4:$A1001, 0)),"---")</f>
        <v>0</v>
      </c>
      <c r="G88" s="7" t="str">
        <f t="array" ref="G88">iferror(iNDEX('Januar 1'!$AH$5:$AH1001,MATCH(B88, 'Januar 1'!$A$5:$A1001, 0)),"---")</f>
        <v>---</v>
      </c>
      <c r="I88" s="7" t="str">
        <f t="array" ref="I88">iferror(iNDEX('Januar 2'!$AM$5:$AM1001,MATCH(B88, 'Januar 2'!$A$5:$A1001, 0)),"---")</f>
        <v>---</v>
      </c>
      <c r="K88" s="7" t="str">
        <f t="array" ref="K88">iferror(iNDEX('Jun1'!$AI$6:$AI1001,MATCH(B88, 'Jun1'!$A$6:$A1001, 0)),"---")</f>
        <v>---</v>
      </c>
      <c r="M88" s="7" t="str">
        <f t="array" ref="M88">iferror(iNDEX('Jun2'!$AF$6:$AF1001,MATCH(B88, 'Jun2'!$A$6:$A1001, 0)),"---")</f>
        <v>---</v>
      </c>
      <c r="O88" s="7" t="str">
        <f t="array" ref="O88">iferror(iNDEX('Sep1'!$AJ$6:$AJ1001,MATCH(B88, 'Sep1'!$A$6:$A1001, 0)),"---")</f>
        <v>---</v>
      </c>
      <c r="Q88" s="7" t="str">
        <f t="array" ref="Q88">iferror(iNDEX('Sep2'!$AF$6:$AF1001,MATCH(B88, 'Sep2'!$A$6:$A1001, 0)),"---")</f>
        <v>---</v>
      </c>
      <c r="S88" s="7" t="str">
        <f t="array" ref="S88">iferror(iNDEX(Dodatni!$AJ$6:$AJ1001,MATCH(B88, Dodatni!$A$6:$A1001, 0)),"---")</f>
        <v>---</v>
      </c>
      <c r="U88" s="7" t="str">
        <f t="array" ref="U88">iferror(iNDEX('Sep1-2324'!$AQ$6:$AQ1001,MATCH(B88, 'Sep1-2324'!$A$6:$A1001, 0)),"---")</f>
        <v>---</v>
      </c>
    </row>
    <row r="89">
      <c r="A89" s="5">
        <v>86.0</v>
      </c>
      <c r="B89" s="55" t="s">
        <v>152</v>
      </c>
      <c r="C89" s="7" t="str">
        <f t="array" ref="C89">INDEX('Svi studenti'!$C$2:$C1001,MATCH(B89, 'Svi studenti'!$B$2:$B1001, 0))</f>
        <v>Васиљевић, Василије</v>
      </c>
      <c r="D89" s="8" t="str">
        <f t="array" ref="D89">iferror(iNDEX('Svi studenti'!$G$2:$G1001,MATCH(B89, 'Svi studenti'!$B$2:$B1001, 0)),"---")</f>
        <v>3и2а</v>
      </c>
      <c r="E89" s="19">
        <f t="array" ref="E89">iferror(iNDEX('Prisustvo-Vežbe'!$Q$4:$Q1001,MATCH(B89, 'Prisustvo-Vežbe'!$A$4:$A1001, 0)),"---")</f>
        <v>0</v>
      </c>
      <c r="G89" s="7">
        <f t="array" ref="G89">iferror(iNDEX('Januar 1'!$AH$5:$AH1001,MATCH(B89, 'Januar 1'!$A$5:$A1001, 0)),"---")</f>
        <v>16.5</v>
      </c>
      <c r="I89" s="7" t="str">
        <f t="array" ref="I89">iferror(iNDEX('Januar 2'!$AM$5:$AM1001,MATCH(B89, 'Januar 2'!$A$5:$A1001, 0)),"---")</f>
        <v>---</v>
      </c>
      <c r="K89" s="7" t="str">
        <f t="array" ref="K89">iferror(iNDEX('Jun1'!$AI$6:$AI1001,MATCH(B89, 'Jun1'!$A$6:$A1001, 0)),"---")</f>
        <v>---</v>
      </c>
      <c r="M89" s="7">
        <f t="array" ref="M89">iferror(iNDEX('Jun2'!$AF$6:$AF1001,MATCH(B89, 'Jun2'!$A$6:$A1001, 0)),"---")</f>
        <v>34.5</v>
      </c>
      <c r="O89" s="7" t="str">
        <f t="array" ref="O89">iferror(iNDEX('Sep1'!$AJ$6:$AJ1001,MATCH(B89, 'Sep1'!$A$6:$A1001, 0)),"---")</f>
        <v>---</v>
      </c>
      <c r="Q89" s="7" t="str">
        <f t="array" ref="Q89">iferror(iNDEX('Sep2'!$AF$6:$AF1001,MATCH(B89, 'Sep2'!$A$6:$A1001, 0)),"---")</f>
        <v>---</v>
      </c>
      <c r="S89" s="7" t="str">
        <f t="array" ref="S89">iferror(iNDEX(Dodatni!$AJ$6:$AJ1001,MATCH(B89, Dodatni!$A$6:$A1001, 0)),"---")</f>
        <v>---</v>
      </c>
      <c r="U89" s="7" t="str">
        <f t="array" ref="U89">iferror(iNDEX('Sep1-2324'!$AQ$6:$AQ1001,MATCH(B89, 'Sep1-2324'!$A$6:$A1001, 0)),"---")</f>
        <v>---</v>
      </c>
    </row>
    <row r="90">
      <c r="A90" s="5">
        <v>87.0</v>
      </c>
      <c r="B90" s="55" t="s">
        <v>206</v>
      </c>
      <c r="C90" s="7" t="str">
        <f t="array" ref="C90">INDEX('Svi studenti'!$C$2:$C1001,MATCH(B90, 'Svi studenti'!$B$2:$B1001, 0))</f>
        <v>Величковић, Јелена</v>
      </c>
      <c r="D90" s="8" t="str">
        <f t="array" ref="D90">iferror(iNDEX('Svi studenti'!$G$2:$G1001,MATCH(B90, 'Svi studenti'!$B$2:$B1001, 0)),"---")</f>
        <v>3и2а</v>
      </c>
      <c r="E90" s="19">
        <f t="array" ref="E90">iferror(iNDEX('Prisustvo-Vežbe'!$Q$4:$Q1001,MATCH(B90, 'Prisustvo-Vežbe'!$A$4:$A1001, 0)),"---")</f>
        <v>0.5</v>
      </c>
      <c r="G90" s="7" t="str">
        <f t="array" ref="G90">iferror(iNDEX('Januar 1'!$AH$5:$AH1001,MATCH(B90, 'Januar 1'!$A$5:$A1001, 0)),"---")</f>
        <v>---</v>
      </c>
      <c r="I90" s="7" t="str">
        <f t="array" ref="I90">iferror(iNDEX('Januar 2'!$AM$5:$AM1001,MATCH(B90, 'Januar 2'!$A$5:$A1001, 0)),"---")</f>
        <v>---</v>
      </c>
      <c r="K90" s="7" t="str">
        <f t="array" ref="K90">iferror(iNDEX('Jun1'!$AI$6:$AI1001,MATCH(B90, 'Jun1'!$A$6:$A1001, 0)),"---")</f>
        <v>---</v>
      </c>
      <c r="M90" s="7" t="str">
        <f t="array" ref="M90">iferror(iNDEX('Jun2'!$AF$6:$AF1001,MATCH(B90, 'Jun2'!$A$6:$A1001, 0)),"---")</f>
        <v>---</v>
      </c>
      <c r="O90" s="7" t="str">
        <f t="array" ref="O90">iferror(iNDEX('Sep1'!$AJ$6:$AJ1001,MATCH(B90, 'Sep1'!$A$6:$A1001, 0)),"---")</f>
        <v>---</v>
      </c>
      <c r="Q90" s="7" t="str">
        <f t="array" ref="Q90">iferror(iNDEX('Sep2'!$AF$6:$AF1001,MATCH(B90, 'Sep2'!$A$6:$A1001, 0)),"---")</f>
        <v>---</v>
      </c>
      <c r="S90" s="7" t="str">
        <f t="array" ref="S90">iferror(iNDEX(Dodatni!$AJ$6:$AJ1001,MATCH(B90, Dodatni!$A$6:$A1001, 0)),"---")</f>
        <v>---</v>
      </c>
      <c r="U90" s="7" t="str">
        <f t="array" ref="U90">iferror(iNDEX('Sep1-2324'!$AQ$6:$AQ1001,MATCH(B90, 'Sep1-2324'!$A$6:$A1001, 0)),"---")</f>
        <v>---</v>
      </c>
    </row>
    <row r="91">
      <c r="A91" s="5">
        <v>88.0</v>
      </c>
      <c r="B91" s="55" t="s">
        <v>207</v>
      </c>
      <c r="C91" s="7" t="str">
        <f t="array" ref="C91">INDEX('Svi studenti'!$C$2:$C1001,MATCH(B91, 'Svi studenti'!$B$2:$B1001, 0))</f>
        <v>Владисављевић, Никола</v>
      </c>
      <c r="D91" s="8" t="str">
        <f t="array" ref="D91">iferror(iNDEX('Svi studenti'!$G$2:$G1001,MATCH(B91, 'Svi studenti'!$B$2:$B1001, 0)),"---")</f>
        <v>3и2б</v>
      </c>
      <c r="E91" s="19">
        <f t="array" ref="E91">iferror(iNDEX('Prisustvo-Vežbe'!$Q$4:$Q1001,MATCH(B91, 'Prisustvo-Vežbe'!$A$4:$A1001, 0)),"---")</f>
        <v>0.5</v>
      </c>
      <c r="G91" s="7" t="str">
        <f t="array" ref="G91">iferror(iNDEX('Januar 1'!$AH$5:$AH1001,MATCH(B91, 'Januar 1'!$A$5:$A1001, 0)),"---")</f>
        <v>---</v>
      </c>
      <c r="I91" s="7" t="str">
        <f t="array" ref="I91">iferror(iNDEX('Januar 2'!$AM$5:$AM1001,MATCH(B91, 'Januar 2'!$A$5:$A1001, 0)),"---")</f>
        <v>---</v>
      </c>
      <c r="K91" s="7" t="str">
        <f t="array" ref="K91">iferror(iNDEX('Jun1'!$AI$6:$AI1001,MATCH(B91, 'Jun1'!$A$6:$A1001, 0)),"---")</f>
        <v>---</v>
      </c>
      <c r="M91" s="7" t="str">
        <f t="array" ref="M91">iferror(iNDEX('Jun2'!$AF$6:$AF1001,MATCH(B91, 'Jun2'!$A$6:$A1001, 0)),"---")</f>
        <v>---</v>
      </c>
      <c r="O91" s="7">
        <f t="array" ref="O91">iferror(iNDEX('Sep1'!$AJ$6:$AJ1001,MATCH(B91, 'Sep1'!$A$6:$A1001, 0)),"---")</f>
        <v>16.5</v>
      </c>
      <c r="Q91" s="7">
        <f t="array" ref="Q91">iferror(iNDEX('Sep2'!$AF$6:$AF1001,MATCH(B91, 'Sep2'!$A$6:$A1001, 0)),"---")</f>
        <v>40</v>
      </c>
      <c r="S91" s="7" t="str">
        <f t="array" ref="S91">iferror(iNDEX(Dodatni!$AJ$6:$AJ1001,MATCH(B91, Dodatni!$A$6:$A1001, 0)),"---")</f>
        <v>---</v>
      </c>
      <c r="U91" s="7" t="str">
        <f t="array" ref="U91">iferror(iNDEX('Sep1-2324'!$AQ$6:$AQ1001,MATCH(B91, 'Sep1-2324'!$A$6:$A1001, 0)),"---")</f>
        <v>---</v>
      </c>
    </row>
    <row r="92">
      <c r="A92" s="5">
        <v>89.0</v>
      </c>
      <c r="B92" s="55" t="s">
        <v>208</v>
      </c>
      <c r="C92" s="7" t="str">
        <f t="array" ref="C92">INDEX('Svi studenti'!$C$2:$C1001,MATCH(B92, 'Svi studenti'!$B$2:$B1001, 0))</f>
        <v>Вујко, Димитрије</v>
      </c>
      <c r="D92" s="8" t="str">
        <f t="array" ref="D92">iferror(iNDEX('Svi studenti'!$G$2:$G1001,MATCH(B92, 'Svi studenti'!$B$2:$B1001, 0)),"---")</f>
        <v>3и2б</v>
      </c>
      <c r="E92" s="19">
        <f t="array" ref="E92">iferror(iNDEX('Prisustvo-Vežbe'!$Q$4:$Q1001,MATCH(B92, 'Prisustvo-Vežbe'!$A$4:$A1001, 0)),"---")</f>
        <v>0</v>
      </c>
      <c r="G92" s="7" t="str">
        <f t="array" ref="G92">iferror(iNDEX('Januar 1'!$AH$5:$AH1001,MATCH(B92, 'Januar 1'!$A$5:$A1001, 0)),"---")</f>
        <v>---</v>
      </c>
      <c r="I92" s="7" t="str">
        <f t="array" ref="I92">iferror(iNDEX('Januar 2'!$AM$5:$AM1001,MATCH(B92, 'Januar 2'!$A$5:$A1001, 0)),"---")</f>
        <v>---</v>
      </c>
      <c r="K92" s="7" t="str">
        <f t="array" ref="K92">iferror(iNDEX('Jun1'!$AI$6:$AI1001,MATCH(B92, 'Jun1'!$A$6:$A1001, 0)),"---")</f>
        <v>---</v>
      </c>
      <c r="M92" s="7" t="str">
        <f t="array" ref="M92">iferror(iNDEX('Jun2'!$AF$6:$AF1001,MATCH(B92, 'Jun2'!$A$6:$A1001, 0)),"---")</f>
        <v>---</v>
      </c>
      <c r="O92" s="7" t="str">
        <f t="array" ref="O92">iferror(iNDEX('Sep1'!$AJ$6:$AJ1001,MATCH(B92, 'Sep1'!$A$6:$A1001, 0)),"---")</f>
        <v>---</v>
      </c>
      <c r="Q92" s="7" t="str">
        <f t="array" ref="Q92">iferror(iNDEX('Sep2'!$AF$6:$AF1001,MATCH(B92, 'Sep2'!$A$6:$A1001, 0)),"---")</f>
        <v>---</v>
      </c>
      <c r="S92" s="7" t="str">
        <f t="array" ref="S92">iferror(iNDEX(Dodatni!$AJ$6:$AJ1001,MATCH(B92, Dodatni!$A$6:$A1001, 0)),"---")</f>
        <v>---</v>
      </c>
      <c r="U92" s="7" t="str">
        <f t="array" ref="U92">iferror(iNDEX('Sep1-2324'!$AQ$6:$AQ1001,MATCH(B92, 'Sep1-2324'!$A$6:$A1001, 0)),"---")</f>
        <v>---</v>
      </c>
    </row>
    <row r="93">
      <c r="A93" s="5">
        <v>90.0</v>
      </c>
      <c r="B93" s="55" t="s">
        <v>188</v>
      </c>
      <c r="C93" s="7" t="str">
        <f t="array" ref="C93">INDEX('Svi studenti'!$C$2:$C1001,MATCH(B93, 'Svi studenti'!$B$2:$B1001, 0))</f>
        <v>Вуковић, Јана</v>
      </c>
      <c r="D93" s="8" t="str">
        <f t="array" ref="D93">iferror(iNDEX('Svi studenti'!$G$2:$G1001,MATCH(B93, 'Svi studenti'!$B$2:$B1001, 0)),"---")</f>
        <v>3и2б</v>
      </c>
      <c r="E93" s="19">
        <f t="array" ref="E93">iferror(iNDEX('Prisustvo-Vežbe'!$Q$4:$Q1001,MATCH(B93, 'Prisustvo-Vežbe'!$A$4:$A1001, 0)),"---")</f>
        <v>4.5</v>
      </c>
      <c r="G93" s="7" t="str">
        <f t="array" ref="G93">iferror(iNDEX('Januar 1'!$AH$5:$AH1001,MATCH(B93, 'Januar 1'!$A$5:$A1001, 0)),"---")</f>
        <v>---</v>
      </c>
      <c r="I93" s="7">
        <f t="array" ref="I93">iferror(iNDEX('Januar 2'!$AM$5:$AM1001,MATCH(B93, 'Januar 2'!$A$5:$A1001, 0)),"---")</f>
        <v>31</v>
      </c>
      <c r="K93" s="7">
        <f t="array" ref="K93">iferror(iNDEX('Jun1'!$AI$6:$AI1001,MATCH(B93, 'Jun1'!$A$6:$A1001, 0)),"---")</f>
        <v>17.75</v>
      </c>
      <c r="M93" s="7" t="str">
        <f t="array" ref="M93">iferror(iNDEX('Jun2'!$AF$6:$AF1001,MATCH(B93, 'Jun2'!$A$6:$A1001, 0)),"---")</f>
        <v>---</v>
      </c>
      <c r="O93" s="7">
        <f t="array" ref="O93">iferror(iNDEX('Sep1'!$AJ$6:$AJ1001,MATCH(B93, 'Sep1'!$A$6:$A1001, 0)),"---")</f>
        <v>53.5</v>
      </c>
      <c r="Q93" s="7" t="str">
        <f t="array" ref="Q93">iferror(iNDEX('Sep2'!$AF$6:$AF1001,MATCH(B93, 'Sep2'!$A$6:$A1001, 0)),"---")</f>
        <v>---</v>
      </c>
      <c r="S93" s="7" t="str">
        <f t="array" ref="S93">iferror(iNDEX(Dodatni!$AJ$6:$AJ1001,MATCH(B93, Dodatni!$A$6:$A1001, 0)),"---")</f>
        <v>---</v>
      </c>
      <c r="U93" s="7" t="str">
        <f t="array" ref="U93">iferror(iNDEX('Sep1-2324'!$AQ$6:$AQ1001,MATCH(B93, 'Sep1-2324'!$A$6:$A1001, 0)),"---")</f>
        <v>---</v>
      </c>
    </row>
    <row r="94">
      <c r="A94" s="5">
        <v>91.0</v>
      </c>
      <c r="B94" s="55" t="s">
        <v>158</v>
      </c>
      <c r="C94" s="7" t="str">
        <f t="array" ref="C94">INDEX('Svi studenti'!$C$2:$C1001,MATCH(B94, 'Svi studenti'!$B$2:$B1001, 0))</f>
        <v>Вучељић, Марко</v>
      </c>
      <c r="D94" s="8" t="str">
        <f t="array" ref="D94">iferror(iNDEX('Svi studenti'!$G$2:$G1001,MATCH(B94, 'Svi studenti'!$B$2:$B1001, 0)),"---")</f>
        <v>3и2а</v>
      </c>
      <c r="E94" s="19">
        <f t="array" ref="E94">iferror(iNDEX('Prisustvo-Vežbe'!$Q$4:$Q1001,MATCH(B94, 'Prisustvo-Vežbe'!$A$4:$A1001, 0)),"---")</f>
        <v>5</v>
      </c>
      <c r="G94" s="7" t="str">
        <f t="array" ref="G94">iferror(iNDEX('Januar 1'!$AH$5:$AH1001,MATCH(B94, 'Januar 1'!$A$5:$A1001, 0)),"---")</f>
        <v>---</v>
      </c>
      <c r="I94" s="7">
        <f t="array" ref="I94">iferror(iNDEX('Januar 2'!$AM$5:$AM1001,MATCH(B94, 'Januar 2'!$A$5:$A1001, 0)),"---")</f>
        <v>35</v>
      </c>
      <c r="K94" s="7" t="str">
        <f t="array" ref="K94">iferror(iNDEX('Jun1'!$AI$6:$AI1001,MATCH(B94, 'Jun1'!$A$6:$A1001, 0)),"---")</f>
        <v>---</v>
      </c>
      <c r="M94" s="7" t="str">
        <f t="array" ref="M94">iferror(iNDEX('Jun2'!$AF$6:$AF1001,MATCH(B94, 'Jun2'!$A$6:$A1001, 0)),"---")</f>
        <v>---</v>
      </c>
      <c r="O94" s="7" t="str">
        <f t="array" ref="O94">iferror(iNDEX('Sep1'!$AJ$6:$AJ1001,MATCH(B94, 'Sep1'!$A$6:$A1001, 0)),"---")</f>
        <v>---</v>
      </c>
      <c r="Q94" s="7" t="str">
        <f t="array" ref="Q94">iferror(iNDEX('Sep2'!$AF$6:$AF1001,MATCH(B94, 'Sep2'!$A$6:$A1001, 0)),"---")</f>
        <v>---</v>
      </c>
      <c r="S94" s="7" t="str">
        <f t="array" ref="S94">iferror(iNDEX(Dodatni!$AJ$6:$AJ1001,MATCH(B94, Dodatni!$A$6:$A1001, 0)),"---")</f>
        <v>---</v>
      </c>
      <c r="U94" s="7" t="str">
        <f t="array" ref="U94">iferror(iNDEX('Sep1-2324'!$AQ$6:$AQ1001,MATCH(B94, 'Sep1-2324'!$A$6:$A1001, 0)),"---")</f>
        <v>---</v>
      </c>
    </row>
    <row r="95">
      <c r="A95" s="5">
        <v>92.0</v>
      </c>
      <c r="B95" s="55" t="s">
        <v>209</v>
      </c>
      <c r="C95" s="7" t="str">
        <f t="array" ref="C95">INDEX('Svi studenti'!$C$2:$C1001,MATCH(B95, 'Svi studenti'!$B$2:$B1001, 0))</f>
        <v>Гагић, Јован</v>
      </c>
      <c r="D95" s="8" t="str">
        <f t="array" ref="D95">iferror(iNDEX('Svi studenti'!$G$2:$G1001,MATCH(B95, 'Svi studenti'!$B$2:$B1001, 0)),"---")</f>
        <v>3и2б</v>
      </c>
      <c r="E95" s="19">
        <f t="array" ref="E95">iferror(iNDEX('Prisustvo-Vežbe'!$Q$4:$Q1001,MATCH(B95, 'Prisustvo-Vežbe'!$A$4:$A1001, 0)),"---")</f>
        <v>0</v>
      </c>
      <c r="G95" s="7" t="str">
        <f t="array" ref="G95">iferror(iNDEX('Januar 1'!$AH$5:$AH1001,MATCH(B95, 'Januar 1'!$A$5:$A1001, 0)),"---")</f>
        <v>---</v>
      </c>
      <c r="I95" s="7" t="str">
        <f t="array" ref="I95">iferror(iNDEX('Januar 2'!$AM$5:$AM1001,MATCH(B95, 'Januar 2'!$A$5:$A1001, 0)),"---")</f>
        <v>---</v>
      </c>
      <c r="K95" s="7" t="str">
        <f t="array" ref="K95">iferror(iNDEX('Jun1'!$AI$6:$AI1001,MATCH(B95, 'Jun1'!$A$6:$A1001, 0)),"---")</f>
        <v>---</v>
      </c>
      <c r="M95" s="7" t="str">
        <f t="array" ref="M95">iferror(iNDEX('Jun2'!$AF$6:$AF1001,MATCH(B95, 'Jun2'!$A$6:$A1001, 0)),"---")</f>
        <v>---</v>
      </c>
      <c r="O95" s="7" t="str">
        <f t="array" ref="O95">iferror(iNDEX('Sep1'!$AJ$6:$AJ1001,MATCH(B95, 'Sep1'!$A$6:$A1001, 0)),"---")</f>
        <v>---</v>
      </c>
      <c r="Q95" s="7" t="str">
        <f t="array" ref="Q95">iferror(iNDEX('Sep2'!$AF$6:$AF1001,MATCH(B95, 'Sep2'!$A$6:$A1001, 0)),"---")</f>
        <v>---</v>
      </c>
      <c r="S95" s="7" t="str">
        <f t="array" ref="S95">iferror(iNDEX(Dodatni!$AJ$6:$AJ1001,MATCH(B95, Dodatni!$A$6:$A1001, 0)),"---")</f>
        <v>---</v>
      </c>
      <c r="U95" s="7" t="str">
        <f t="array" ref="U95">iferror(iNDEX('Sep1-2324'!$AQ$6:$AQ1001,MATCH(B95, 'Sep1-2324'!$A$6:$A1001, 0)),"---")</f>
        <v>---</v>
      </c>
    </row>
    <row r="96">
      <c r="A96" s="5">
        <v>93.0</v>
      </c>
      <c r="B96" s="55" t="s">
        <v>210</v>
      </c>
      <c r="C96" s="7" t="str">
        <f t="array" ref="C96">INDEX('Svi studenti'!$C$2:$C1001,MATCH(B96, 'Svi studenti'!$B$2:$B1001, 0))</f>
        <v>Гајић, Реља</v>
      </c>
      <c r="D96" s="8" t="str">
        <f t="array" ref="D96">iferror(iNDEX('Svi studenti'!$G$2:$G1001,MATCH(B96, 'Svi studenti'!$B$2:$B1001, 0)),"---")</f>
        <v>3и2а</v>
      </c>
      <c r="E96" s="19">
        <f t="array" ref="E96">iferror(iNDEX('Prisustvo-Vežbe'!$Q$4:$Q1001,MATCH(B96, 'Prisustvo-Vežbe'!$A$4:$A1001, 0)),"---")</f>
        <v>0</v>
      </c>
      <c r="G96" s="7" t="str">
        <f t="array" ref="G96">iferror(iNDEX('Januar 1'!$AH$5:$AH1001,MATCH(B96, 'Januar 1'!$A$5:$A1001, 0)),"---")</f>
        <v>---</v>
      </c>
      <c r="I96" s="7" t="str">
        <f t="array" ref="I96">iferror(iNDEX('Januar 2'!$AM$5:$AM1001,MATCH(B96, 'Januar 2'!$A$5:$A1001, 0)),"---")</f>
        <v>---</v>
      </c>
      <c r="K96" s="7" t="str">
        <f t="array" ref="K96">iferror(iNDEX('Jun1'!$AI$6:$AI1001,MATCH(B96, 'Jun1'!$A$6:$A1001, 0)),"---")</f>
        <v>---</v>
      </c>
      <c r="M96" s="7">
        <f t="array" ref="M96">iferror(iNDEX('Jun2'!$AF$6:$AF1001,MATCH(B96, 'Jun2'!$A$6:$A1001, 0)),"---")</f>
        <v>32</v>
      </c>
      <c r="O96" s="7" t="str">
        <f t="array" ref="O96">iferror(iNDEX('Sep1'!$AJ$6:$AJ1001,MATCH(B96, 'Sep1'!$A$6:$A1001, 0)),"---")</f>
        <v>---</v>
      </c>
      <c r="Q96" s="7" t="str">
        <f t="array" ref="Q96">iferror(iNDEX('Sep2'!$AF$6:$AF1001,MATCH(B96, 'Sep2'!$A$6:$A1001, 0)),"---")</f>
        <v>---</v>
      </c>
      <c r="S96" s="7" t="str">
        <f t="array" ref="S96">iferror(iNDEX(Dodatni!$AJ$6:$AJ1001,MATCH(B96, Dodatni!$A$6:$A1001, 0)),"---")</f>
        <v>---</v>
      </c>
      <c r="U96" s="7" t="str">
        <f t="array" ref="U96">iferror(iNDEX('Sep1-2324'!$AQ$6:$AQ1001,MATCH(B96, 'Sep1-2324'!$A$6:$A1001, 0)),"---")</f>
        <v>---</v>
      </c>
    </row>
    <row r="97">
      <c r="A97" s="5">
        <v>94.0</v>
      </c>
      <c r="B97" s="55" t="s">
        <v>211</v>
      </c>
      <c r="C97" s="7" t="str">
        <f t="array" ref="C97">INDEX('Svi studenti'!$C$2:$C1001,MATCH(B97, 'Svi studenti'!$B$2:$B1001, 0))</f>
        <v>Гајић, Стефан</v>
      </c>
      <c r="D97" s="8" t="str">
        <f t="array" ref="D97">iferror(iNDEX('Svi studenti'!$G$2:$G1001,MATCH(B97, 'Svi studenti'!$B$2:$B1001, 0)),"---")</f>
        <v>3и2б</v>
      </c>
      <c r="E97" s="19">
        <f t="array" ref="E97">iferror(iNDEX('Prisustvo-Vežbe'!$Q$4:$Q1001,MATCH(B97, 'Prisustvo-Vežbe'!$A$4:$A1001, 0)),"---")</f>
        <v>5</v>
      </c>
      <c r="G97" s="7" t="str">
        <f t="array" ref="G97">iferror(iNDEX('Januar 1'!$AH$5:$AH1001,MATCH(B97, 'Januar 1'!$A$5:$A1001, 0)),"---")</f>
        <v>---</v>
      </c>
      <c r="I97" s="7" t="str">
        <f t="array" ref="I97">iferror(iNDEX('Januar 2'!$AM$5:$AM1001,MATCH(B97, 'Januar 2'!$A$5:$A1001, 0)),"---")</f>
        <v>---</v>
      </c>
      <c r="K97" s="7" t="str">
        <f t="array" ref="K97">iferror(iNDEX('Jun1'!$AI$6:$AI1001,MATCH(B97, 'Jun1'!$A$6:$A1001, 0)),"---")</f>
        <v>---</v>
      </c>
      <c r="M97" s="7">
        <f t="array" ref="M97">iferror(iNDEX('Jun2'!$AF$6:$AF1001,MATCH(B97, 'Jun2'!$A$6:$A1001, 0)),"---")</f>
        <v>44</v>
      </c>
      <c r="O97" s="7" t="str">
        <f t="array" ref="O97">iferror(iNDEX('Sep1'!$AJ$6:$AJ1001,MATCH(B97, 'Sep1'!$A$6:$A1001, 0)),"---")</f>
        <v>---</v>
      </c>
      <c r="Q97" s="7" t="str">
        <f t="array" ref="Q97">iferror(iNDEX('Sep2'!$AF$6:$AF1001,MATCH(B97, 'Sep2'!$A$6:$A1001, 0)),"---")</f>
        <v>---</v>
      </c>
      <c r="S97" s="7" t="str">
        <f t="array" ref="S97">iferror(iNDEX(Dodatni!$AJ$6:$AJ1001,MATCH(B97, Dodatni!$A$6:$A1001, 0)),"---")</f>
        <v>---</v>
      </c>
      <c r="U97" s="7" t="str">
        <f t="array" ref="U97">iferror(iNDEX('Sep1-2324'!$AQ$6:$AQ1001,MATCH(B97, 'Sep1-2324'!$A$6:$A1001, 0)),"---")</f>
        <v>---</v>
      </c>
    </row>
    <row r="98">
      <c r="A98" s="5">
        <v>95.0</v>
      </c>
      <c r="B98" s="55" t="s">
        <v>212</v>
      </c>
      <c r="C98" s="7" t="str">
        <f t="array" ref="C98">INDEX('Svi studenti'!$C$2:$C1001,MATCH(B98, 'Svi studenti'!$B$2:$B1001, 0))</f>
        <v>Глигић, Марко</v>
      </c>
      <c r="D98" s="8" t="str">
        <f t="array" ref="D98">iferror(iNDEX('Svi studenti'!$G$2:$G1001,MATCH(B98, 'Svi studenti'!$B$2:$B1001, 0)),"---")</f>
        <v>3и2а</v>
      </c>
      <c r="E98" s="19">
        <f t="array" ref="E98">iferror(iNDEX('Prisustvo-Vežbe'!$Q$4:$Q1001,MATCH(B98, 'Prisustvo-Vežbe'!$A$4:$A1001, 0)),"---")</f>
        <v>0</v>
      </c>
      <c r="G98" s="7" t="str">
        <f t="array" ref="G98">iferror(iNDEX('Januar 1'!$AH$5:$AH1001,MATCH(B98, 'Januar 1'!$A$5:$A1001, 0)),"---")</f>
        <v>---</v>
      </c>
      <c r="I98" s="7" t="str">
        <f t="array" ref="I98">iferror(iNDEX('Januar 2'!$AM$5:$AM1001,MATCH(B98, 'Januar 2'!$A$5:$A1001, 0)),"---")</f>
        <v>---</v>
      </c>
      <c r="K98" s="7" t="str">
        <f t="array" ref="K98">iferror(iNDEX('Jun1'!$AI$6:$AI1001,MATCH(B98, 'Jun1'!$A$6:$A1001, 0)),"---")</f>
        <v>---</v>
      </c>
      <c r="M98" s="7" t="str">
        <f t="array" ref="M98">iferror(iNDEX('Jun2'!$AF$6:$AF1001,MATCH(B98, 'Jun2'!$A$6:$A1001, 0)),"---")</f>
        <v>---</v>
      </c>
      <c r="O98" s="7" t="str">
        <f t="array" ref="O98">iferror(iNDEX('Sep1'!$AJ$6:$AJ1001,MATCH(B98, 'Sep1'!$A$6:$A1001, 0)),"---")</f>
        <v>---</v>
      </c>
      <c r="Q98" s="7" t="str">
        <f t="array" ref="Q98">iferror(iNDEX('Sep2'!$AF$6:$AF1001,MATCH(B98, 'Sep2'!$A$6:$A1001, 0)),"---")</f>
        <v>---</v>
      </c>
      <c r="S98" s="7" t="str">
        <f t="array" ref="S98">iferror(iNDEX(Dodatni!$AJ$6:$AJ1001,MATCH(B98, Dodatni!$A$6:$A1001, 0)),"---")</f>
        <v>---</v>
      </c>
      <c r="U98" s="7" t="str">
        <f t="array" ref="U98">iferror(iNDEX('Sep1-2324'!$AQ$6:$AQ1001,MATCH(B98, 'Sep1-2324'!$A$6:$A1001, 0)),"---")</f>
        <v>---</v>
      </c>
    </row>
    <row r="99">
      <c r="A99" s="5">
        <v>96.0</v>
      </c>
      <c r="B99" s="55" t="s">
        <v>213</v>
      </c>
      <c r="C99" s="7" t="str">
        <f t="array" ref="C99">INDEX('Svi studenti'!$C$2:$C1001,MATCH(B99, 'Svi studenti'!$B$2:$B1001, 0))</f>
        <v>Давидовић, Лука</v>
      </c>
      <c r="D99" s="8" t="str">
        <f t="array" ref="D99">iferror(iNDEX('Svi studenti'!$G$2:$G1001,MATCH(B99, 'Svi studenti'!$B$2:$B1001, 0)),"---")</f>
        <v>3и2б</v>
      </c>
      <c r="E99" s="19">
        <f t="array" ref="E99">iferror(iNDEX('Prisustvo-Vežbe'!$Q$4:$Q1001,MATCH(B99, 'Prisustvo-Vežbe'!$A$4:$A1001, 0)),"---")</f>
        <v>0</v>
      </c>
      <c r="G99" s="7" t="str">
        <f t="array" ref="G99">iferror(iNDEX('Januar 1'!$AH$5:$AH1001,MATCH(B99, 'Januar 1'!$A$5:$A1001, 0)),"---")</f>
        <v>---</v>
      </c>
      <c r="I99" s="7" t="str">
        <f t="array" ref="I99">iferror(iNDEX('Januar 2'!$AM$5:$AM1001,MATCH(B99, 'Januar 2'!$A$5:$A1001, 0)),"---")</f>
        <v>---</v>
      </c>
      <c r="K99" s="7" t="str">
        <f t="array" ref="K99">iferror(iNDEX('Jun1'!$AI$6:$AI1001,MATCH(B99, 'Jun1'!$A$6:$A1001, 0)),"---")</f>
        <v>---</v>
      </c>
      <c r="M99" s="7" t="str">
        <f t="array" ref="M99">iferror(iNDEX('Jun2'!$AF$6:$AF1001,MATCH(B99, 'Jun2'!$A$6:$A1001, 0)),"---")</f>
        <v>---</v>
      </c>
      <c r="O99" s="7" t="str">
        <f t="array" ref="O99">iferror(iNDEX('Sep1'!$AJ$6:$AJ1001,MATCH(B99, 'Sep1'!$A$6:$A1001, 0)),"---")</f>
        <v>---</v>
      </c>
      <c r="Q99" s="7" t="str">
        <f t="array" ref="Q99">iferror(iNDEX('Sep2'!$AF$6:$AF1001,MATCH(B99, 'Sep2'!$A$6:$A1001, 0)),"---")</f>
        <v>---</v>
      </c>
      <c r="S99" s="7" t="str">
        <f t="array" ref="S99">iferror(iNDEX(Dodatni!$AJ$6:$AJ1001,MATCH(B99, Dodatni!$A$6:$A1001, 0)),"---")</f>
        <v>---</v>
      </c>
      <c r="U99" s="7" t="str">
        <f t="array" ref="U99">iferror(iNDEX('Sep1-2324'!$AQ$6:$AQ1001,MATCH(B99, 'Sep1-2324'!$A$6:$A1001, 0)),"---")</f>
        <v>---</v>
      </c>
    </row>
    <row r="100">
      <c r="A100" s="5">
        <v>97.0</v>
      </c>
      <c r="B100" s="55" t="s">
        <v>214</v>
      </c>
      <c r="C100" s="7" t="str">
        <f t="array" ref="C100">INDEX('Svi studenti'!$C$2:$C1001,MATCH(B100, 'Svi studenti'!$B$2:$B1001, 0))</f>
        <v>Достанић, Урош</v>
      </c>
      <c r="D100" s="8" t="str">
        <f t="array" ref="D100">iferror(iNDEX('Svi studenti'!$G$2:$G1001,MATCH(B100, 'Svi studenti'!$B$2:$B1001, 0)),"---")</f>
        <v>3и2а</v>
      </c>
      <c r="E100" s="19">
        <f t="array" ref="E100">iferror(iNDEX('Prisustvo-Vežbe'!$Q$4:$Q1001,MATCH(B100, 'Prisustvo-Vežbe'!$A$4:$A1001, 0)),"---")</f>
        <v>0</v>
      </c>
      <c r="G100" s="7" t="str">
        <f t="array" ref="G100">iferror(iNDEX('Januar 1'!$AH$5:$AH1001,MATCH(B100, 'Januar 1'!$A$5:$A1001, 0)),"---")</f>
        <v>---</v>
      </c>
      <c r="I100" s="7" t="str">
        <f t="array" ref="I100">iferror(iNDEX('Januar 2'!$AM$5:$AM1001,MATCH(B100, 'Januar 2'!$A$5:$A1001, 0)),"---")</f>
        <v>---</v>
      </c>
      <c r="K100" s="7" t="str">
        <f t="array" ref="K100">iferror(iNDEX('Jun1'!$AI$6:$AI1001,MATCH(B100, 'Jun1'!$A$6:$A1001, 0)),"---")</f>
        <v>---</v>
      </c>
      <c r="M100" s="7" t="str">
        <f t="array" ref="M100">iferror(iNDEX('Jun2'!$AF$6:$AF1001,MATCH(B100, 'Jun2'!$A$6:$A1001, 0)),"---")</f>
        <v>---</v>
      </c>
      <c r="O100" s="7" t="str">
        <f t="array" ref="O100">iferror(iNDEX('Sep1'!$AJ$6:$AJ1001,MATCH(B100, 'Sep1'!$A$6:$A1001, 0)),"---")</f>
        <v>---</v>
      </c>
      <c r="Q100" s="7" t="str">
        <f t="array" ref="Q100">iferror(iNDEX('Sep2'!$AF$6:$AF1001,MATCH(B100, 'Sep2'!$A$6:$A1001, 0)),"---")</f>
        <v>---</v>
      </c>
      <c r="S100" s="7" t="str">
        <f t="array" ref="S100">iferror(iNDEX(Dodatni!$AJ$6:$AJ1001,MATCH(B100, Dodatni!$A$6:$A1001, 0)),"---")</f>
        <v>---</v>
      </c>
      <c r="U100" s="7" t="str">
        <f t="array" ref="U100">iferror(iNDEX('Sep1-2324'!$AQ$6:$AQ1001,MATCH(B100, 'Sep1-2324'!$A$6:$A1001, 0)),"---")</f>
        <v>---</v>
      </c>
    </row>
    <row r="101">
      <c r="A101" s="5">
        <v>98.0</v>
      </c>
      <c r="B101" s="55" t="s">
        <v>215</v>
      </c>
      <c r="C101" s="7" t="str">
        <f t="array" ref="C101">INDEX('Svi studenti'!$C$2:$C1001,MATCH(B101, 'Svi studenti'!$B$2:$B1001, 0))</f>
        <v>Драмићанин, Филип</v>
      </c>
      <c r="D101" s="8" t="str">
        <f t="array" ref="D101">iferror(iNDEX('Svi studenti'!$G$2:$G1001,MATCH(B101, 'Svi studenti'!$B$2:$B1001, 0)),"---")</f>
        <v>3и2а</v>
      </c>
      <c r="E101" s="19">
        <f t="array" ref="E101">iferror(iNDEX('Prisustvo-Vežbe'!$Q$4:$Q1001,MATCH(B101, 'Prisustvo-Vežbe'!$A$4:$A1001, 0)),"---")</f>
        <v>0</v>
      </c>
      <c r="G101" s="7" t="str">
        <f t="array" ref="G101">iferror(iNDEX('Januar 1'!$AH$5:$AH1001,MATCH(B101, 'Januar 1'!$A$5:$A1001, 0)),"---")</f>
        <v>---</v>
      </c>
      <c r="I101" s="7" t="str">
        <f t="array" ref="I101">iferror(iNDEX('Januar 2'!$AM$5:$AM1001,MATCH(B101, 'Januar 2'!$A$5:$A1001, 0)),"---")</f>
        <v>---</v>
      </c>
      <c r="K101" s="7" t="str">
        <f t="array" ref="K101">iferror(iNDEX('Jun1'!$AI$6:$AI1001,MATCH(B101, 'Jun1'!$A$6:$A1001, 0)),"---")</f>
        <v>---</v>
      </c>
      <c r="M101" s="7" t="str">
        <f t="array" ref="M101">iferror(iNDEX('Jun2'!$AF$6:$AF1001,MATCH(B101, 'Jun2'!$A$6:$A1001, 0)),"---")</f>
        <v>---</v>
      </c>
      <c r="O101" s="7" t="str">
        <f t="array" ref="O101">iferror(iNDEX('Sep1'!$AJ$6:$AJ1001,MATCH(B101, 'Sep1'!$A$6:$A1001, 0)),"---")</f>
        <v>---</v>
      </c>
      <c r="Q101" s="7" t="str">
        <f t="array" ref="Q101">iferror(iNDEX('Sep2'!$AF$6:$AF1001,MATCH(B101, 'Sep2'!$A$6:$A1001, 0)),"---")</f>
        <v>---</v>
      </c>
      <c r="S101" s="7" t="str">
        <f t="array" ref="S101">iferror(iNDEX(Dodatni!$AJ$6:$AJ1001,MATCH(B101, Dodatni!$A$6:$A1001, 0)),"---")</f>
        <v>---</v>
      </c>
      <c r="U101" s="7" t="str">
        <f t="array" ref="U101">iferror(iNDEX('Sep1-2324'!$AQ$6:$AQ1001,MATCH(B101, 'Sep1-2324'!$A$6:$A1001, 0)),"---")</f>
        <v>---</v>
      </c>
    </row>
    <row r="102">
      <c r="A102" s="5">
        <v>99.0</v>
      </c>
      <c r="B102" s="55" t="s">
        <v>216</v>
      </c>
      <c r="C102" s="7" t="str">
        <f t="array" ref="C102">INDEX('Svi studenti'!$C$2:$C1001,MATCH(B102, 'Svi studenti'!$B$2:$B1001, 0))</f>
        <v>Ђурић, Наталија</v>
      </c>
      <c r="D102" s="8" t="str">
        <f t="array" ref="D102">iferror(iNDEX('Svi studenti'!$G$2:$G1001,MATCH(B102, 'Svi studenti'!$B$2:$B1001, 0)),"---")</f>
        <v>3и2б</v>
      </c>
      <c r="E102" s="19">
        <f t="array" ref="E102">iferror(iNDEX('Prisustvo-Vežbe'!$Q$4:$Q1001,MATCH(B102, 'Prisustvo-Vežbe'!$A$4:$A1001, 0)),"---")</f>
        <v>2</v>
      </c>
      <c r="G102" s="7" t="str">
        <f t="array" ref="G102">iferror(iNDEX('Januar 1'!$AH$5:$AH1001,MATCH(B102, 'Januar 1'!$A$5:$A1001, 0)),"---")</f>
        <v>---</v>
      </c>
      <c r="I102" s="7" t="str">
        <f t="array" ref="I102">iferror(iNDEX('Januar 2'!$AM$5:$AM1001,MATCH(B102, 'Januar 2'!$A$5:$A1001, 0)),"---")</f>
        <v>---</v>
      </c>
      <c r="K102" s="7" t="str">
        <f t="array" ref="K102">iferror(iNDEX('Jun1'!$AI$6:$AI1001,MATCH(B102, 'Jun1'!$A$6:$A1001, 0)),"---")</f>
        <v>---</v>
      </c>
      <c r="M102" s="7" t="str">
        <f t="array" ref="M102">iferror(iNDEX('Jun2'!$AF$6:$AF1001,MATCH(B102, 'Jun2'!$A$6:$A1001, 0)),"---")</f>
        <v>---</v>
      </c>
      <c r="O102" s="7" t="str">
        <f t="array" ref="O102">iferror(iNDEX('Sep1'!$AJ$6:$AJ1001,MATCH(B102, 'Sep1'!$A$6:$A1001, 0)),"---")</f>
        <v>---</v>
      </c>
      <c r="Q102" s="7" t="str">
        <f t="array" ref="Q102">iferror(iNDEX('Sep2'!$AF$6:$AF1001,MATCH(B102, 'Sep2'!$A$6:$A1001, 0)),"---")</f>
        <v>---</v>
      </c>
      <c r="S102" s="7" t="str">
        <f t="array" ref="S102">iferror(iNDEX(Dodatni!$AJ$6:$AJ1001,MATCH(B102, Dodatni!$A$6:$A1001, 0)),"---")</f>
        <v>---</v>
      </c>
      <c r="U102" s="7" t="str">
        <f t="array" ref="U102">iferror(iNDEX('Sep1-2324'!$AQ$6:$AQ1001,MATCH(B102, 'Sep1-2324'!$A$6:$A1001, 0)),"---")</f>
        <v>---</v>
      </c>
    </row>
    <row r="103">
      <c r="A103" s="5">
        <v>100.0</v>
      </c>
      <c r="B103" s="55" t="s">
        <v>217</v>
      </c>
      <c r="C103" s="7" t="str">
        <f t="array" ref="C103">INDEX('Svi studenti'!$C$2:$C1001,MATCH(B103, 'Svi studenti'!$B$2:$B1001, 0))</f>
        <v>Еделински, Иван</v>
      </c>
      <c r="D103" s="8" t="str">
        <f t="array" ref="D103">iferror(iNDEX('Svi studenti'!$G$2:$G1001,MATCH(B103, 'Svi studenti'!$B$2:$B1001, 0)),"---")</f>
        <v>3и2а</v>
      </c>
      <c r="E103" s="19">
        <f t="array" ref="E103">iferror(iNDEX('Prisustvo-Vežbe'!$Q$4:$Q1001,MATCH(B103, 'Prisustvo-Vežbe'!$A$4:$A1001, 0)),"---")</f>
        <v>0</v>
      </c>
      <c r="G103" s="7" t="str">
        <f t="array" ref="G103">iferror(iNDEX('Januar 1'!$AH$5:$AH1001,MATCH(B103, 'Januar 1'!$A$5:$A1001, 0)),"---")</f>
        <v>---</v>
      </c>
      <c r="I103" s="7" t="str">
        <f t="array" ref="I103">iferror(iNDEX('Januar 2'!$AM$5:$AM1001,MATCH(B103, 'Januar 2'!$A$5:$A1001, 0)),"---")</f>
        <v>---</v>
      </c>
      <c r="K103" s="7" t="str">
        <f t="array" ref="K103">iferror(iNDEX('Jun1'!$AI$6:$AI1001,MATCH(B103, 'Jun1'!$A$6:$A1001, 0)),"---")</f>
        <v>---</v>
      </c>
      <c r="M103" s="7" t="str">
        <f t="array" ref="M103">iferror(iNDEX('Jun2'!$AF$6:$AF1001,MATCH(B103, 'Jun2'!$A$6:$A1001, 0)),"---")</f>
        <v>---</v>
      </c>
      <c r="O103" s="7" t="str">
        <f t="array" ref="O103">iferror(iNDEX('Sep1'!$AJ$6:$AJ1001,MATCH(B103, 'Sep1'!$A$6:$A1001, 0)),"---")</f>
        <v>---</v>
      </c>
      <c r="Q103" s="7" t="str">
        <f t="array" ref="Q103">iferror(iNDEX('Sep2'!$AF$6:$AF1001,MATCH(B103, 'Sep2'!$A$6:$A1001, 0)),"---")</f>
        <v>---</v>
      </c>
      <c r="S103" s="7" t="str">
        <f t="array" ref="S103">iferror(iNDEX(Dodatni!$AJ$6:$AJ1001,MATCH(B103, Dodatni!$A$6:$A1001, 0)),"---")</f>
        <v>---</v>
      </c>
      <c r="U103" s="7" t="str">
        <f t="array" ref="U103">iferror(iNDEX('Sep1-2324'!$AQ$6:$AQ1001,MATCH(B103, 'Sep1-2324'!$A$6:$A1001, 0)),"---")</f>
        <v>---</v>
      </c>
    </row>
    <row r="104">
      <c r="A104" s="5">
        <v>101.0</v>
      </c>
      <c r="B104" s="55" t="s">
        <v>218</v>
      </c>
      <c r="C104" s="7" t="str">
        <f t="array" ref="C104">INDEX('Svi studenti'!$C$2:$C1001,MATCH(B104, 'Svi studenti'!$B$2:$B1001, 0))</f>
        <v>Здравковић, Милица</v>
      </c>
      <c r="D104" s="8" t="str">
        <f t="array" ref="D104">iferror(iNDEX('Svi studenti'!$G$2:$G1001,MATCH(B104, 'Svi studenti'!$B$2:$B1001, 0)),"---")</f>
        <v>3и2а</v>
      </c>
      <c r="E104" s="19">
        <f t="array" ref="E104">iferror(iNDEX('Prisustvo-Vežbe'!$Q$4:$Q1001,MATCH(B104, 'Prisustvo-Vežbe'!$A$4:$A1001, 0)),"---")</f>
        <v>4</v>
      </c>
      <c r="G104" s="7" t="str">
        <f t="array" ref="G104">iferror(iNDEX('Januar 1'!$AH$5:$AH1001,MATCH(B104, 'Januar 1'!$A$5:$A1001, 0)),"---")</f>
        <v>---</v>
      </c>
      <c r="I104" s="7" t="str">
        <f t="array" ref="I104">iferror(iNDEX('Januar 2'!$AM$5:$AM1001,MATCH(B104, 'Januar 2'!$A$5:$A1001, 0)),"---")</f>
        <v>---</v>
      </c>
      <c r="K104" s="7" t="str">
        <f t="array" ref="K104">iferror(iNDEX('Jun1'!$AI$6:$AI1001,MATCH(B104, 'Jun1'!$A$6:$A1001, 0)),"---")</f>
        <v>---</v>
      </c>
      <c r="M104" s="7" t="str">
        <f t="array" ref="M104">iferror(iNDEX('Jun2'!$AF$6:$AF1001,MATCH(B104, 'Jun2'!$A$6:$A1001, 0)),"---")</f>
        <v>---</v>
      </c>
      <c r="O104" s="7" t="str">
        <f t="array" ref="O104">iferror(iNDEX('Sep1'!$AJ$6:$AJ1001,MATCH(B104, 'Sep1'!$A$6:$A1001, 0)),"---")</f>
        <v>---</v>
      </c>
      <c r="Q104" s="7">
        <f t="array" ref="Q104">iferror(iNDEX('Sep2'!$AF$6:$AF1001,MATCH(B104, 'Sep2'!$A$6:$A1001, 0)),"---")</f>
        <v>43</v>
      </c>
      <c r="S104" s="7" t="str">
        <f t="array" ref="S104">iferror(iNDEX(Dodatni!$AJ$6:$AJ1001,MATCH(B104, Dodatni!$A$6:$A1001, 0)),"---")</f>
        <v>---</v>
      </c>
      <c r="U104" s="7" t="str">
        <f t="array" ref="U104">iferror(iNDEX('Sep1-2324'!$AQ$6:$AQ1001,MATCH(B104, 'Sep1-2324'!$A$6:$A1001, 0)),"---")</f>
        <v>---</v>
      </c>
    </row>
    <row r="105">
      <c r="A105" s="5">
        <v>102.0</v>
      </c>
      <c r="B105" s="55" t="s">
        <v>219</v>
      </c>
      <c r="C105" s="7" t="str">
        <f t="array" ref="C105">INDEX('Svi studenti'!$C$2:$C1001,MATCH(B105, 'Svi studenti'!$B$2:$B1001, 0))</f>
        <v>Зорић, Александар</v>
      </c>
      <c r="D105" s="8" t="str">
        <f t="array" ref="D105">iferror(iNDEX('Svi studenti'!$G$2:$G1001,MATCH(B105, 'Svi studenti'!$B$2:$B1001, 0)),"---")</f>
        <v>3и2б</v>
      </c>
      <c r="E105" s="19">
        <f t="array" ref="E105">iferror(iNDEX('Prisustvo-Vežbe'!$Q$4:$Q1001,MATCH(B105, 'Prisustvo-Vežbe'!$A$4:$A1001, 0)),"---")</f>
        <v>3.5</v>
      </c>
      <c r="G105" s="7" t="str">
        <f t="array" ref="G105">iferror(iNDEX('Januar 1'!$AH$5:$AH1001,MATCH(B105, 'Januar 1'!$A$5:$A1001, 0)),"---")</f>
        <v>---</v>
      </c>
      <c r="I105" s="7" t="str">
        <f t="array" ref="I105">iferror(iNDEX('Januar 2'!$AM$5:$AM1001,MATCH(B105, 'Januar 2'!$A$5:$A1001, 0)),"---")</f>
        <v>---</v>
      </c>
      <c r="K105" s="7" t="str">
        <f t="array" ref="K105">iferror(iNDEX('Jun1'!$AI$6:$AI1001,MATCH(B105, 'Jun1'!$A$6:$A1001, 0)),"---")</f>
        <v>---</v>
      </c>
      <c r="M105" s="7" t="str">
        <f t="array" ref="M105">iferror(iNDEX('Jun2'!$AF$6:$AF1001,MATCH(B105, 'Jun2'!$A$6:$A1001, 0)),"---")</f>
        <v>---</v>
      </c>
      <c r="O105" s="7" t="str">
        <f t="array" ref="O105">iferror(iNDEX('Sep1'!$AJ$6:$AJ1001,MATCH(B105, 'Sep1'!$A$6:$A1001, 0)),"---")</f>
        <v>---</v>
      </c>
      <c r="Q105" s="7" t="str">
        <f t="array" ref="Q105">iferror(iNDEX('Sep2'!$AF$6:$AF1001,MATCH(B105, 'Sep2'!$A$6:$A1001, 0)),"---")</f>
        <v>---</v>
      </c>
      <c r="S105" s="7" t="str">
        <f t="array" ref="S105">iferror(iNDEX(Dodatni!$AJ$6:$AJ1001,MATCH(B105, Dodatni!$A$6:$A1001, 0)),"---")</f>
        <v>---</v>
      </c>
      <c r="U105" s="7" t="str">
        <f t="array" ref="U105">iferror(iNDEX('Sep1-2324'!$AQ$6:$AQ1001,MATCH(B105, 'Sep1-2324'!$A$6:$A1001, 0)),"---")</f>
        <v>---</v>
      </c>
    </row>
    <row r="106">
      <c r="A106" s="5">
        <v>103.0</v>
      </c>
      <c r="B106" s="55" t="s">
        <v>220</v>
      </c>
      <c r="C106" s="7" t="str">
        <f t="array" ref="C106">INDEX('Svi studenti'!$C$2:$C1001,MATCH(B106, 'Svi studenti'!$B$2:$B1001, 0))</f>
        <v>Илијев, Невена</v>
      </c>
      <c r="D106" s="8" t="str">
        <f t="array" ref="D106">iferror(iNDEX('Svi studenti'!$G$2:$G1001,MATCH(B106, 'Svi studenti'!$B$2:$B1001, 0)),"---")</f>
        <v>3и2а</v>
      </c>
      <c r="E106" s="19">
        <f t="array" ref="E106">iferror(iNDEX('Prisustvo-Vežbe'!$Q$4:$Q1001,MATCH(B106, 'Prisustvo-Vežbe'!$A$4:$A1001, 0)),"---")</f>
        <v>3.5</v>
      </c>
      <c r="G106" s="7" t="str">
        <f t="array" ref="G106">iferror(iNDEX('Januar 1'!$AH$5:$AH1001,MATCH(B106, 'Januar 1'!$A$5:$A1001, 0)),"---")</f>
        <v>---</v>
      </c>
      <c r="I106" s="7" t="str">
        <f t="array" ref="I106">iferror(iNDEX('Januar 2'!$AM$5:$AM1001,MATCH(B106, 'Januar 2'!$A$5:$A1001, 0)),"---")</f>
        <v>---</v>
      </c>
      <c r="K106" s="7" t="str">
        <f t="array" ref="K106">iferror(iNDEX('Jun1'!$AI$6:$AI1001,MATCH(B106, 'Jun1'!$A$6:$A1001, 0)),"---")</f>
        <v>---</v>
      </c>
      <c r="M106" s="7" t="str">
        <f t="array" ref="M106">iferror(iNDEX('Jun2'!$AF$6:$AF1001,MATCH(B106, 'Jun2'!$A$6:$A1001, 0)),"---")</f>
        <v>---</v>
      </c>
      <c r="O106" s="7">
        <f t="array" ref="O106">iferror(iNDEX('Sep1'!$AJ$6:$AJ1001,MATCH(B106, 'Sep1'!$A$6:$A1001, 0)),"---")</f>
        <v>23</v>
      </c>
      <c r="Q106" s="7" t="str">
        <f t="array" ref="Q106">iferror(iNDEX('Sep2'!$AF$6:$AF1001,MATCH(B106, 'Sep2'!$A$6:$A1001, 0)),"---")</f>
        <v>---</v>
      </c>
      <c r="S106" s="7" t="str">
        <f t="array" ref="S106">iferror(iNDEX(Dodatni!$AJ$6:$AJ1001,MATCH(B106, Dodatni!$A$6:$A1001, 0)),"---")</f>
        <v>---</v>
      </c>
      <c r="U106" s="7" t="str">
        <f t="array" ref="U106">iferror(iNDEX('Sep1-2324'!$AQ$6:$AQ1001,MATCH(B106, 'Sep1-2324'!$A$6:$A1001, 0)),"---")</f>
        <v>---</v>
      </c>
    </row>
    <row r="107">
      <c r="A107" s="5">
        <v>104.0</v>
      </c>
      <c r="B107" s="55" t="s">
        <v>177</v>
      </c>
      <c r="C107" s="7" t="str">
        <f t="array" ref="C107">INDEX('Svi studenti'!$C$2:$C1001,MATCH(B107, 'Svi studenti'!$B$2:$B1001, 0))</f>
        <v>Илић, Никола</v>
      </c>
      <c r="D107" s="8" t="str">
        <f t="array" ref="D107">iferror(iNDEX('Svi studenti'!$G$2:$G1001,MATCH(B107, 'Svi studenti'!$B$2:$B1001, 0)),"---")</f>
        <v>3и2б</v>
      </c>
      <c r="E107" s="19">
        <f t="array" ref="E107">iferror(iNDEX('Prisustvo-Vežbe'!$Q$4:$Q1001,MATCH(B107, 'Prisustvo-Vežbe'!$A$4:$A1001, 0)),"---")</f>
        <v>0.5</v>
      </c>
      <c r="G107" s="7">
        <f t="array" ref="G107">iferror(iNDEX('Januar 1'!$AH$5:$AH1001,MATCH(B107, 'Januar 1'!$A$5:$A1001, 0)),"---")</f>
        <v>17</v>
      </c>
      <c r="I107" s="7">
        <f t="array" ref="I107">iferror(iNDEX('Januar 2'!$AM$5:$AM1001,MATCH(B107, 'Januar 2'!$A$5:$A1001, 0)),"---")</f>
        <v>26</v>
      </c>
      <c r="K107" s="7" t="str">
        <f t="array" ref="K107">iferror(iNDEX('Jun1'!$AI$6:$AI1001,MATCH(B107, 'Jun1'!$A$6:$A1001, 0)),"---")</f>
        <v>---</v>
      </c>
      <c r="M107" s="7" t="str">
        <f t="array" ref="M107">iferror(iNDEX('Jun2'!$AF$6:$AF1001,MATCH(B107, 'Jun2'!$A$6:$A1001, 0)),"---")</f>
        <v>---</v>
      </c>
      <c r="O107" s="7" t="str">
        <f t="array" ref="O107">iferror(iNDEX('Sep1'!$AJ$6:$AJ1001,MATCH(B107, 'Sep1'!$A$6:$A1001, 0)),"---")</f>
        <v>---</v>
      </c>
      <c r="Q107" s="7" t="str">
        <f t="array" ref="Q107">iferror(iNDEX('Sep2'!$AF$6:$AF1001,MATCH(B107, 'Sep2'!$A$6:$A1001, 0)),"---")</f>
        <v>---</v>
      </c>
      <c r="S107" s="7" t="str">
        <f t="array" ref="S107">iferror(iNDEX(Dodatni!$AJ$6:$AJ1001,MATCH(B107, Dodatni!$A$6:$A1001, 0)),"---")</f>
        <v>---</v>
      </c>
      <c r="U107" s="7" t="str">
        <f t="array" ref="U107">iferror(iNDEX('Sep1-2324'!$AQ$6:$AQ1001,MATCH(B107, 'Sep1-2324'!$A$6:$A1001, 0)),"---")</f>
        <v>---</v>
      </c>
    </row>
    <row r="108">
      <c r="A108" s="5">
        <v>105.0</v>
      </c>
      <c r="B108" s="55" t="s">
        <v>221</v>
      </c>
      <c r="C108" s="7" t="str">
        <f t="array" ref="C108">INDEX('Svi studenti'!$C$2:$C1001,MATCH(B108, 'Svi studenti'!$B$2:$B1001, 0))</f>
        <v>Јакшић, Вељко</v>
      </c>
      <c r="D108" s="8" t="str">
        <f t="array" ref="D108">iferror(iNDEX('Svi studenti'!$G$2:$G1001,MATCH(B108, 'Svi studenti'!$B$2:$B1001, 0)),"---")</f>
        <v>3и2б</v>
      </c>
      <c r="E108" s="19">
        <f t="array" ref="E108">iferror(iNDEX('Prisustvo-Vežbe'!$Q$4:$Q1001,MATCH(B108, 'Prisustvo-Vežbe'!$A$4:$A1001, 0)),"---")</f>
        <v>2</v>
      </c>
      <c r="G108" s="7" t="str">
        <f t="array" ref="G108">iferror(iNDEX('Januar 1'!$AH$5:$AH1001,MATCH(B108, 'Januar 1'!$A$5:$A1001, 0)),"---")</f>
        <v>---</v>
      </c>
      <c r="I108" s="7" t="str">
        <f t="array" ref="I108">iferror(iNDEX('Januar 2'!$AM$5:$AM1001,MATCH(B108, 'Januar 2'!$A$5:$A1001, 0)),"---")</f>
        <v>---</v>
      </c>
      <c r="K108" s="7" t="str">
        <f t="array" ref="K108">iferror(iNDEX('Jun1'!$AI$6:$AI1001,MATCH(B108, 'Jun1'!$A$6:$A1001, 0)),"---")</f>
        <v>---</v>
      </c>
      <c r="M108" s="7" t="str">
        <f t="array" ref="M108">iferror(iNDEX('Jun2'!$AF$6:$AF1001,MATCH(B108, 'Jun2'!$A$6:$A1001, 0)),"---")</f>
        <v>---</v>
      </c>
      <c r="O108" s="7" t="str">
        <f t="array" ref="O108">iferror(iNDEX('Sep1'!$AJ$6:$AJ1001,MATCH(B108, 'Sep1'!$A$6:$A1001, 0)),"---")</f>
        <v>---</v>
      </c>
      <c r="Q108" s="7" t="str">
        <f t="array" ref="Q108">iferror(iNDEX('Sep2'!$AF$6:$AF1001,MATCH(B108, 'Sep2'!$A$6:$A1001, 0)),"---")</f>
        <v>---</v>
      </c>
      <c r="S108" s="7" t="str">
        <f t="array" ref="S108">iferror(iNDEX(Dodatni!$AJ$6:$AJ1001,MATCH(B108, Dodatni!$A$6:$A1001, 0)),"---")</f>
        <v>---</v>
      </c>
      <c r="U108" s="7" t="str">
        <f t="array" ref="U108">iferror(iNDEX('Sep1-2324'!$AQ$6:$AQ1001,MATCH(B108, 'Sep1-2324'!$A$6:$A1001, 0)),"---")</f>
        <v>---</v>
      </c>
    </row>
    <row r="109">
      <c r="A109" s="5">
        <v>106.0</v>
      </c>
      <c r="B109" s="55" t="s">
        <v>222</v>
      </c>
      <c r="C109" s="7" t="str">
        <f t="array" ref="C109">INDEX('Svi studenti'!$C$2:$C1001,MATCH(B109, 'Svi studenti'!$B$2:$B1001, 0))</f>
        <v>Јевтић, Маша</v>
      </c>
      <c r="D109" s="8" t="str">
        <f t="array" ref="D109">iferror(iNDEX('Svi studenti'!$G$2:$G1001,MATCH(B109, 'Svi studenti'!$B$2:$B1001, 0)),"---")</f>
        <v>3и2а</v>
      </c>
      <c r="E109" s="19">
        <f t="array" ref="E109">iferror(iNDEX('Prisustvo-Vežbe'!$Q$4:$Q1001,MATCH(B109, 'Prisustvo-Vežbe'!$A$4:$A1001, 0)),"---")</f>
        <v>3</v>
      </c>
      <c r="G109" s="7" t="str">
        <f t="array" ref="G109">iferror(iNDEX('Januar 1'!$AH$5:$AH1001,MATCH(B109, 'Januar 1'!$A$5:$A1001, 0)),"---")</f>
        <v>---</v>
      </c>
      <c r="I109" s="7" t="str">
        <f t="array" ref="I109">iferror(iNDEX('Januar 2'!$AM$5:$AM1001,MATCH(B109, 'Januar 2'!$A$5:$A1001, 0)),"---")</f>
        <v>---</v>
      </c>
      <c r="K109" s="7" t="str">
        <f t="array" ref="K109">iferror(iNDEX('Jun1'!$AI$6:$AI1001,MATCH(B109, 'Jun1'!$A$6:$A1001, 0)),"---")</f>
        <v>---</v>
      </c>
      <c r="M109" s="7" t="str">
        <f t="array" ref="M109">iferror(iNDEX('Jun2'!$AF$6:$AF1001,MATCH(B109, 'Jun2'!$A$6:$A1001, 0)),"---")</f>
        <v>---</v>
      </c>
      <c r="O109" s="7">
        <f t="array" ref="O109">iferror(iNDEX('Sep1'!$AJ$6:$AJ1001,MATCH(B109, 'Sep1'!$A$6:$A1001, 0)),"---")</f>
        <v>22</v>
      </c>
      <c r="Q109" s="7" t="str">
        <f t="array" ref="Q109">iferror(iNDEX('Sep2'!$AF$6:$AF1001,MATCH(B109, 'Sep2'!$A$6:$A1001, 0)),"---")</f>
        <v>---</v>
      </c>
      <c r="S109" s="7" t="str">
        <f t="array" ref="S109">iferror(iNDEX(Dodatni!$AJ$6:$AJ1001,MATCH(B109, Dodatni!$A$6:$A1001, 0)),"---")</f>
        <v>---</v>
      </c>
      <c r="U109" s="7" t="str">
        <f t="array" ref="U109">iferror(iNDEX('Sep1-2324'!$AQ$6:$AQ1001,MATCH(B109, 'Sep1-2324'!$A$6:$A1001, 0)),"---")</f>
        <v>---</v>
      </c>
    </row>
    <row r="110">
      <c r="A110" s="5">
        <v>107.0</v>
      </c>
      <c r="B110" s="55" t="s">
        <v>191</v>
      </c>
      <c r="C110" s="7" t="str">
        <f t="array" ref="C110">INDEX('Svi studenti'!$C$2:$C1001,MATCH(B110, 'Svi studenti'!$B$2:$B1001, 0))</f>
        <v>Јевтовић, Филип</v>
      </c>
      <c r="D110" s="8" t="str">
        <f t="array" ref="D110">iferror(iNDEX('Svi studenti'!$G$2:$G1001,MATCH(B110, 'Svi studenti'!$B$2:$B1001, 0)),"---")</f>
        <v>3и2б</v>
      </c>
      <c r="E110" s="19">
        <f t="array" ref="E110">iferror(iNDEX('Prisustvo-Vežbe'!$Q$4:$Q1001,MATCH(B110, 'Prisustvo-Vežbe'!$A$4:$A1001, 0)),"---")</f>
        <v>4.5</v>
      </c>
      <c r="G110" s="7" t="str">
        <f t="array" ref="G110">iferror(iNDEX('Januar 1'!$AH$5:$AH1001,MATCH(B110, 'Januar 1'!$A$5:$A1001, 0)),"---")</f>
        <v>---</v>
      </c>
      <c r="I110" s="7">
        <f t="array" ref="I110">iferror(iNDEX('Januar 2'!$AM$5:$AM1001,MATCH(B110, 'Januar 2'!$A$5:$A1001, 0)),"---")</f>
        <v>52.8</v>
      </c>
      <c r="K110" s="7" t="str">
        <f t="array" ref="K110">iferror(iNDEX('Jun1'!$AI$6:$AI1001,MATCH(B110, 'Jun1'!$A$6:$A1001, 0)),"---")</f>
        <v>---</v>
      </c>
      <c r="M110" s="7" t="str">
        <f t="array" ref="M110">iferror(iNDEX('Jun2'!$AF$6:$AF1001,MATCH(B110, 'Jun2'!$A$6:$A1001, 0)),"---")</f>
        <v>---</v>
      </c>
      <c r="O110" s="7" t="str">
        <f t="array" ref="O110">iferror(iNDEX('Sep1'!$AJ$6:$AJ1001,MATCH(B110, 'Sep1'!$A$6:$A1001, 0)),"---")</f>
        <v>---</v>
      </c>
      <c r="Q110" s="7" t="str">
        <f t="array" ref="Q110">iferror(iNDEX('Sep2'!$AF$6:$AF1001,MATCH(B110, 'Sep2'!$A$6:$A1001, 0)),"---")</f>
        <v>---</v>
      </c>
      <c r="S110" s="7" t="str">
        <f t="array" ref="S110">iferror(iNDEX(Dodatni!$AJ$6:$AJ1001,MATCH(B110, Dodatni!$A$6:$A1001, 0)),"---")</f>
        <v>---</v>
      </c>
      <c r="U110" s="7" t="str">
        <f t="array" ref="U110">iferror(iNDEX('Sep1-2324'!$AQ$6:$AQ1001,MATCH(B110, 'Sep1-2324'!$A$6:$A1001, 0)),"---")</f>
        <v>---</v>
      </c>
    </row>
    <row r="111">
      <c r="A111" s="5">
        <v>108.0</v>
      </c>
      <c r="B111" s="55" t="s">
        <v>159</v>
      </c>
      <c r="C111" s="7" t="str">
        <f t="array" ref="C111">INDEX('Svi studenti'!$C$2:$C1001,MATCH(B111, 'Svi studenti'!$B$2:$B1001, 0))</f>
        <v>Јовановић, Матија</v>
      </c>
      <c r="D111" s="8" t="str">
        <f t="array" ref="D111">iferror(iNDEX('Svi studenti'!$G$2:$G1001,MATCH(B111, 'Svi studenti'!$B$2:$B1001, 0)),"---")</f>
        <v>3и2а</v>
      </c>
      <c r="E111" s="19">
        <f t="array" ref="E111">iferror(iNDEX('Prisustvo-Vežbe'!$Q$4:$Q1001,MATCH(B111, 'Prisustvo-Vežbe'!$A$4:$A1001, 0)),"---")</f>
        <v>5</v>
      </c>
      <c r="G111" s="7">
        <f t="array" ref="G111">iferror(iNDEX('Januar 1'!$AH$5:$AH1001,MATCH(B111, 'Januar 1'!$A$5:$A1001, 0)),"---")</f>
        <v>37</v>
      </c>
      <c r="I111" s="7" t="str">
        <f t="array" ref="I111">iferror(iNDEX('Januar 2'!$AM$5:$AM1001,MATCH(B111, 'Januar 2'!$A$5:$A1001, 0)),"---")</f>
        <v>---</v>
      </c>
      <c r="K111" s="7" t="str">
        <f t="array" ref="K111">iferror(iNDEX('Jun1'!$AI$6:$AI1001,MATCH(B111, 'Jun1'!$A$6:$A1001, 0)),"---")</f>
        <v>---</v>
      </c>
      <c r="M111" s="7" t="str">
        <f t="array" ref="M111">iferror(iNDEX('Jun2'!$AF$6:$AF1001,MATCH(B111, 'Jun2'!$A$6:$A1001, 0)),"---")</f>
        <v>---</v>
      </c>
      <c r="O111" s="7" t="str">
        <f t="array" ref="O111">iferror(iNDEX('Sep1'!$AJ$6:$AJ1001,MATCH(B111, 'Sep1'!$A$6:$A1001, 0)),"---")</f>
        <v>---</v>
      </c>
      <c r="Q111" s="7" t="str">
        <f t="array" ref="Q111">iferror(iNDEX('Sep2'!$AF$6:$AF1001,MATCH(B111, 'Sep2'!$A$6:$A1001, 0)),"---")</f>
        <v>---</v>
      </c>
      <c r="S111" s="7" t="str">
        <f t="array" ref="S111">iferror(iNDEX(Dodatni!$AJ$6:$AJ1001,MATCH(B111, Dodatni!$A$6:$A1001, 0)),"---")</f>
        <v>---</v>
      </c>
      <c r="U111" s="7" t="str">
        <f t="array" ref="U111">iferror(iNDEX('Sep1-2324'!$AQ$6:$AQ1001,MATCH(B111, 'Sep1-2324'!$A$6:$A1001, 0)),"---")</f>
        <v>---</v>
      </c>
    </row>
    <row r="112">
      <c r="A112" s="5">
        <v>109.0</v>
      </c>
      <c r="B112" s="55" t="s">
        <v>198</v>
      </c>
      <c r="C112" s="7" t="str">
        <f t="array" ref="C112">INDEX('Svi studenti'!$C$2:$C1001,MATCH(B112, 'Svi studenti'!$B$2:$B1001, 0))</f>
        <v>Јовановић, Урош</v>
      </c>
      <c r="D112" s="8" t="str">
        <f t="array" ref="D112">iferror(iNDEX('Svi studenti'!$G$2:$G1001,MATCH(B112, 'Svi studenti'!$B$2:$B1001, 0)),"---")</f>
        <v>3и2б</v>
      </c>
      <c r="E112" s="19">
        <f t="array" ref="E112">iferror(iNDEX('Prisustvo-Vežbe'!$Q$4:$Q1001,MATCH(B112, 'Prisustvo-Vežbe'!$A$4:$A1001, 0)),"---")</f>
        <v>0</v>
      </c>
      <c r="G112" s="7" t="str">
        <f t="array" ref="G112">iferror(iNDEX('Januar 1'!$AH$5:$AH1001,MATCH(B112, 'Januar 1'!$A$5:$A1001, 0)),"---")</f>
        <v>---</v>
      </c>
      <c r="I112" s="7">
        <f t="array" ref="I112">iferror(iNDEX('Januar 2'!$AM$5:$AM1001,MATCH(B112, 'Januar 2'!$A$5:$A1001, 0)),"---")</f>
        <v>29.5</v>
      </c>
      <c r="K112" s="7" t="str">
        <f t="array" ref="K112">iferror(iNDEX('Jun1'!$AI$6:$AI1001,MATCH(B112, 'Jun1'!$A$6:$A1001, 0)),"---")</f>
        <v>---</v>
      </c>
      <c r="M112" s="7" t="str">
        <f t="array" ref="M112">iferror(iNDEX('Jun2'!$AF$6:$AF1001,MATCH(B112, 'Jun2'!$A$6:$A1001, 0)),"---")</f>
        <v>---</v>
      </c>
      <c r="O112" s="7" t="str">
        <f t="array" ref="O112">iferror(iNDEX('Sep1'!$AJ$6:$AJ1001,MATCH(B112, 'Sep1'!$A$6:$A1001, 0)),"---")</f>
        <v>---</v>
      </c>
      <c r="Q112" s="7" t="str">
        <f t="array" ref="Q112">iferror(iNDEX('Sep2'!$AF$6:$AF1001,MATCH(B112, 'Sep2'!$A$6:$A1001, 0)),"---")</f>
        <v>---</v>
      </c>
      <c r="S112" s="7" t="str">
        <f t="array" ref="S112">iferror(iNDEX(Dodatni!$AJ$6:$AJ1001,MATCH(B112, Dodatni!$A$6:$A1001, 0)),"---")</f>
        <v>---</v>
      </c>
      <c r="U112" s="7" t="str">
        <f t="array" ref="U112">iferror(iNDEX('Sep1-2324'!$AQ$6:$AQ1001,MATCH(B112, 'Sep1-2324'!$A$6:$A1001, 0)),"---")</f>
        <v>---</v>
      </c>
    </row>
    <row r="113">
      <c r="A113" s="5">
        <v>110.0</v>
      </c>
      <c r="B113" s="55" t="s">
        <v>223</v>
      </c>
      <c r="C113" s="7" t="str">
        <f t="array" ref="C113">INDEX('Svi studenti'!$C$2:$C1001,MATCH(B113, 'Svi studenti'!$B$2:$B1001, 0))</f>
        <v>Јокић, Невена</v>
      </c>
      <c r="D113" s="8" t="str">
        <f t="array" ref="D113">iferror(iNDEX('Svi studenti'!$G$2:$G1001,MATCH(B113, 'Svi studenti'!$B$2:$B1001, 0)),"---")</f>
        <v>3и2а</v>
      </c>
      <c r="E113" s="19">
        <f t="array" ref="E113">iferror(iNDEX('Prisustvo-Vežbe'!$Q$4:$Q1001,MATCH(B113, 'Prisustvo-Vežbe'!$A$4:$A1001, 0)),"---")</f>
        <v>0</v>
      </c>
      <c r="G113" s="7" t="str">
        <f t="array" ref="G113">iferror(iNDEX('Januar 1'!$AH$5:$AH1001,MATCH(B113, 'Januar 1'!$A$5:$A1001, 0)),"---")</f>
        <v>---</v>
      </c>
      <c r="I113" s="7" t="str">
        <f t="array" ref="I113">iferror(iNDEX('Januar 2'!$AM$5:$AM1001,MATCH(B113, 'Januar 2'!$A$5:$A1001, 0)),"---")</f>
        <v>---</v>
      </c>
      <c r="K113" s="7" t="str">
        <f t="array" ref="K113">iferror(iNDEX('Jun1'!$AI$6:$AI1001,MATCH(B113, 'Jun1'!$A$6:$A1001, 0)),"---")</f>
        <v>---</v>
      </c>
      <c r="M113" s="7">
        <f t="array" ref="M113">iferror(iNDEX('Jun2'!$AF$6:$AF1001,MATCH(B113, 'Jun2'!$A$6:$A1001, 0)),"---")</f>
        <v>2</v>
      </c>
      <c r="O113" s="7" t="str">
        <f t="array" ref="O113">iferror(iNDEX('Sep1'!$AJ$6:$AJ1001,MATCH(B113, 'Sep1'!$A$6:$A1001, 0)),"---")</f>
        <v>---</v>
      </c>
      <c r="Q113" s="7" t="str">
        <f t="array" ref="Q113">iferror(iNDEX('Sep2'!$AF$6:$AF1001,MATCH(B113, 'Sep2'!$A$6:$A1001, 0)),"---")</f>
        <v>---</v>
      </c>
      <c r="S113" s="7" t="str">
        <f t="array" ref="S113">iferror(iNDEX(Dodatni!$AJ$6:$AJ1001,MATCH(B113, Dodatni!$A$6:$A1001, 0)),"---")</f>
        <v>---</v>
      </c>
      <c r="U113" s="7" t="str">
        <f t="array" ref="U113">iferror(iNDEX('Sep1-2324'!$AQ$6:$AQ1001,MATCH(B113, 'Sep1-2324'!$A$6:$A1001, 0)),"---")</f>
        <v>---</v>
      </c>
    </row>
    <row r="114">
      <c r="A114" s="5">
        <v>111.0</v>
      </c>
      <c r="B114" s="55" t="s">
        <v>224</v>
      </c>
      <c r="C114" s="7" t="str">
        <f t="array" ref="C114">INDEX('Svi studenti'!$C$2:$C1001,MATCH(B114, 'Svi studenti'!$B$2:$B1001, 0))</f>
        <v>Јосиповић, Вељко</v>
      </c>
      <c r="D114" s="8" t="str">
        <f t="array" ref="D114">iferror(iNDEX('Svi studenti'!$G$2:$G1001,MATCH(B114, 'Svi studenti'!$B$2:$B1001, 0)),"---")</f>
        <v>3и2б</v>
      </c>
      <c r="E114" s="19">
        <f t="array" ref="E114">iferror(iNDEX('Prisustvo-Vežbe'!$Q$4:$Q1001,MATCH(B114, 'Prisustvo-Vežbe'!$A$4:$A1001, 0)),"---")</f>
        <v>5</v>
      </c>
      <c r="G114" s="7" t="str">
        <f t="array" ref="G114">iferror(iNDEX('Januar 1'!$AH$5:$AH1001,MATCH(B114, 'Januar 1'!$A$5:$A1001, 0)),"---")</f>
        <v>---</v>
      </c>
      <c r="I114" s="7" t="str">
        <f t="array" ref="I114">iferror(iNDEX('Januar 2'!$AM$5:$AM1001,MATCH(B114, 'Januar 2'!$A$5:$A1001, 0)),"---")</f>
        <v>---</v>
      </c>
      <c r="K114" s="7" t="str">
        <f t="array" ref="K114">iferror(iNDEX('Jun1'!$AI$6:$AI1001,MATCH(B114, 'Jun1'!$A$6:$A1001, 0)),"---")</f>
        <v>---</v>
      </c>
      <c r="M114" s="7" t="str">
        <f t="array" ref="M114">iferror(iNDEX('Jun2'!$AF$6:$AF1001,MATCH(B114, 'Jun2'!$A$6:$A1001, 0)),"---")</f>
        <v>---</v>
      </c>
      <c r="O114" s="7" t="str">
        <f t="array" ref="O114">iferror(iNDEX('Sep1'!$AJ$6:$AJ1001,MATCH(B114, 'Sep1'!$A$6:$A1001, 0)),"---")</f>
        <v>---</v>
      </c>
      <c r="Q114" s="7">
        <f t="array" ref="Q114">iferror(iNDEX('Sep2'!$AF$6:$AF1001,MATCH(B114, 'Sep2'!$A$6:$A1001, 0)),"---")</f>
        <v>40</v>
      </c>
      <c r="S114" s="7" t="str">
        <f t="array" ref="S114">iferror(iNDEX(Dodatni!$AJ$6:$AJ1001,MATCH(B114, Dodatni!$A$6:$A1001, 0)),"---")</f>
        <v>---</v>
      </c>
      <c r="U114" s="7" t="str">
        <f t="array" ref="U114">iferror(iNDEX('Sep1-2324'!$AQ$6:$AQ1001,MATCH(B114, 'Sep1-2324'!$A$6:$A1001, 0)),"---")</f>
        <v>---</v>
      </c>
    </row>
    <row r="115">
      <c r="A115" s="5">
        <v>112.0</v>
      </c>
      <c r="B115" s="55" t="s">
        <v>225</v>
      </c>
      <c r="C115" s="7" t="str">
        <f t="array" ref="C115">INDEX('Svi studenti'!$C$2:$C1001,MATCH(B115, 'Svi studenti'!$B$2:$B1001, 0))</f>
        <v>Катанић, Бранко</v>
      </c>
      <c r="D115" s="8" t="str">
        <f t="array" ref="D115">iferror(iNDEX('Svi studenti'!$G$2:$G1001,MATCH(B115, 'Svi studenti'!$B$2:$B1001, 0)),"---")</f>
        <v>3и2а</v>
      </c>
      <c r="E115" s="19">
        <f t="array" ref="E115">iferror(iNDEX('Prisustvo-Vežbe'!$Q$4:$Q1001,MATCH(B115, 'Prisustvo-Vežbe'!$A$4:$A1001, 0)),"---")</f>
        <v>0</v>
      </c>
      <c r="G115" s="7" t="str">
        <f t="array" ref="G115">iferror(iNDEX('Januar 1'!$AH$5:$AH1001,MATCH(B115, 'Januar 1'!$A$5:$A1001, 0)),"---")</f>
        <v>---</v>
      </c>
      <c r="I115" s="7" t="str">
        <f t="array" ref="I115">iferror(iNDEX('Januar 2'!$AM$5:$AM1001,MATCH(B115, 'Januar 2'!$A$5:$A1001, 0)),"---")</f>
        <v>---</v>
      </c>
      <c r="K115" s="7" t="str">
        <f t="array" ref="K115">iferror(iNDEX('Jun1'!$AI$6:$AI1001,MATCH(B115, 'Jun1'!$A$6:$A1001, 0)),"---")</f>
        <v>---</v>
      </c>
      <c r="M115" s="7" t="str">
        <f t="array" ref="M115">iferror(iNDEX('Jun2'!$AF$6:$AF1001,MATCH(B115, 'Jun2'!$A$6:$A1001, 0)),"---")</f>
        <v>---</v>
      </c>
      <c r="O115" s="7" t="str">
        <f t="array" ref="O115">iferror(iNDEX('Sep1'!$AJ$6:$AJ1001,MATCH(B115, 'Sep1'!$A$6:$A1001, 0)),"---")</f>
        <v>---</v>
      </c>
      <c r="Q115" s="7" t="str">
        <f t="array" ref="Q115">iferror(iNDEX('Sep2'!$AF$6:$AF1001,MATCH(B115, 'Sep2'!$A$6:$A1001, 0)),"---")</f>
        <v>---</v>
      </c>
      <c r="S115" s="7" t="str">
        <f t="array" ref="S115">iferror(iNDEX(Dodatni!$AJ$6:$AJ1001,MATCH(B115, Dodatni!$A$6:$A1001, 0)),"---")</f>
        <v>---</v>
      </c>
      <c r="U115" s="7" t="str">
        <f t="array" ref="U115">iferror(iNDEX('Sep1-2324'!$AQ$6:$AQ1001,MATCH(B115, 'Sep1-2324'!$A$6:$A1001, 0)),"---")</f>
        <v>---</v>
      </c>
    </row>
    <row r="116">
      <c r="A116" s="5">
        <v>113.0</v>
      </c>
      <c r="B116" s="55" t="s">
        <v>226</v>
      </c>
      <c r="C116" s="7" t="str">
        <f t="array" ref="C116">INDEX('Svi studenti'!$C$2:$C1001,MATCH(B116, 'Svi studenti'!$B$2:$B1001, 0))</f>
        <v>Козић, Славен Арсеније</v>
      </c>
      <c r="D116" s="8" t="str">
        <f t="array" ref="D116">iferror(iNDEX('Svi studenti'!$G$2:$G1001,MATCH(B116, 'Svi studenti'!$B$2:$B1001, 0)),"---")</f>
        <v>3и2б</v>
      </c>
      <c r="E116" s="19">
        <f t="array" ref="E116">iferror(iNDEX('Prisustvo-Vežbe'!$Q$4:$Q1001,MATCH(B116, 'Prisustvo-Vežbe'!$A$4:$A1001, 0)),"---")</f>
        <v>2.5</v>
      </c>
      <c r="G116" s="7" t="str">
        <f t="array" ref="G116">iferror(iNDEX('Januar 1'!$AH$5:$AH1001,MATCH(B116, 'Januar 1'!$A$5:$A1001, 0)),"---")</f>
        <v>---</v>
      </c>
      <c r="I116" s="7" t="str">
        <f t="array" ref="I116">iferror(iNDEX('Januar 2'!$AM$5:$AM1001,MATCH(B116, 'Januar 2'!$A$5:$A1001, 0)),"---")</f>
        <v>---</v>
      </c>
      <c r="K116" s="7" t="str">
        <f t="array" ref="K116">iferror(iNDEX('Jun1'!$AI$6:$AI1001,MATCH(B116, 'Jun1'!$A$6:$A1001, 0)),"---")</f>
        <v>---</v>
      </c>
      <c r="M116" s="7" t="str">
        <f t="array" ref="M116">iferror(iNDEX('Jun2'!$AF$6:$AF1001,MATCH(B116, 'Jun2'!$A$6:$A1001, 0)),"---")</f>
        <v>---</v>
      </c>
      <c r="O116" s="7" t="str">
        <f t="array" ref="O116">iferror(iNDEX('Sep1'!$AJ$6:$AJ1001,MATCH(B116, 'Sep1'!$A$6:$A1001, 0)),"---")</f>
        <v>---</v>
      </c>
      <c r="Q116" s="7" t="str">
        <f t="array" ref="Q116">iferror(iNDEX('Sep2'!$AF$6:$AF1001,MATCH(B116, 'Sep2'!$A$6:$A1001, 0)),"---")</f>
        <v>---</v>
      </c>
      <c r="S116" s="7" t="str">
        <f t="array" ref="S116">iferror(iNDEX(Dodatni!$AJ$6:$AJ1001,MATCH(B116, Dodatni!$A$6:$A1001, 0)),"---")</f>
        <v>---</v>
      </c>
      <c r="U116" s="7" t="str">
        <f t="array" ref="U116">iferror(iNDEX('Sep1-2324'!$AQ$6:$AQ1001,MATCH(B116, 'Sep1-2324'!$A$6:$A1001, 0)),"---")</f>
        <v>---</v>
      </c>
    </row>
    <row r="117">
      <c r="A117" s="5">
        <v>114.0</v>
      </c>
      <c r="B117" s="55" t="s">
        <v>154</v>
      </c>
      <c r="C117" s="7" t="str">
        <f t="array" ref="C117">INDEX('Svi studenti'!$C$2:$C1001,MATCH(B117, 'Svi studenti'!$B$2:$B1001, 0))</f>
        <v>Костић, Филип</v>
      </c>
      <c r="D117" s="8" t="str">
        <f t="array" ref="D117">iferror(iNDEX('Svi studenti'!$G$2:$G1001,MATCH(B117, 'Svi studenti'!$B$2:$B1001, 0)),"---")</f>
        <v>3и2а</v>
      </c>
      <c r="E117" s="19">
        <f t="array" ref="E117">iferror(iNDEX('Prisustvo-Vežbe'!$Q$4:$Q1001,MATCH(B117, 'Prisustvo-Vežbe'!$A$4:$A1001, 0)),"---")</f>
        <v>0</v>
      </c>
      <c r="G117" s="7" t="str">
        <f t="array" ref="G117">iferror(iNDEX('Januar 1'!$AH$5:$AH1001,MATCH(B117, 'Januar 1'!$A$5:$A1001, 0)),"---")</f>
        <v>---</v>
      </c>
      <c r="I117" s="7">
        <f t="array" ref="I117">iferror(iNDEX('Januar 2'!$AM$5:$AM1001,MATCH(B117, 'Januar 2'!$A$5:$A1001, 0)),"---")</f>
        <v>23</v>
      </c>
      <c r="K117" s="7" t="str">
        <f t="array" ref="K117">iferror(iNDEX('Jun1'!$AI$6:$AI1001,MATCH(B117, 'Jun1'!$A$6:$A1001, 0)),"---")</f>
        <v>---</v>
      </c>
      <c r="M117" s="7" t="str">
        <f t="array" ref="M117">iferror(iNDEX('Jun2'!$AF$6:$AF1001,MATCH(B117, 'Jun2'!$A$6:$A1001, 0)),"---")</f>
        <v>---</v>
      </c>
      <c r="O117" s="7" t="str">
        <f t="array" ref="O117">iferror(iNDEX('Sep1'!$AJ$6:$AJ1001,MATCH(B117, 'Sep1'!$A$6:$A1001, 0)),"---")</f>
        <v>---</v>
      </c>
      <c r="Q117" s="7" t="str">
        <f t="array" ref="Q117">iferror(iNDEX('Sep2'!$AF$6:$AF1001,MATCH(B117, 'Sep2'!$A$6:$A1001, 0)),"---")</f>
        <v>---</v>
      </c>
      <c r="S117" s="7" t="str">
        <f t="array" ref="S117">iferror(iNDEX(Dodatni!$AJ$6:$AJ1001,MATCH(B117, Dodatni!$A$6:$A1001, 0)),"---")</f>
        <v>---</v>
      </c>
      <c r="U117" s="7" t="str">
        <f t="array" ref="U117">iferror(iNDEX('Sep1-2324'!$AQ$6:$AQ1001,MATCH(B117, 'Sep1-2324'!$A$6:$A1001, 0)),"---")</f>
        <v>---</v>
      </c>
    </row>
    <row r="118">
      <c r="A118" s="5">
        <v>115.0</v>
      </c>
      <c r="B118" s="55" t="s">
        <v>227</v>
      </c>
      <c r="C118" s="7" t="str">
        <f t="array" ref="C118">INDEX('Svi studenti'!$C$2:$C1001,MATCH(B118, 'Svi studenti'!$B$2:$B1001, 0))</f>
        <v>Лазић, Никола</v>
      </c>
      <c r="D118" s="8" t="str">
        <f t="array" ref="D118">iferror(iNDEX('Svi studenti'!$G$2:$G1001,MATCH(B118, 'Svi studenti'!$B$2:$B1001, 0)),"---")</f>
        <v>3и2а</v>
      </c>
      <c r="E118" s="19">
        <f t="array" ref="E118">iferror(iNDEX('Prisustvo-Vežbe'!$Q$4:$Q1001,MATCH(B118, 'Prisustvo-Vežbe'!$A$4:$A1001, 0)),"---")</f>
        <v>5</v>
      </c>
      <c r="G118" s="7" t="str">
        <f t="array" ref="G118">iferror(iNDEX('Januar 1'!$AH$5:$AH1001,MATCH(B118, 'Januar 1'!$A$5:$A1001, 0)),"---")</f>
        <v>---</v>
      </c>
      <c r="I118" s="7" t="str">
        <f t="array" ref="I118">iferror(iNDEX('Januar 2'!$AM$5:$AM1001,MATCH(B118, 'Januar 2'!$A$5:$A1001, 0)),"---")</f>
        <v>---</v>
      </c>
      <c r="K118" s="7" t="str">
        <f t="array" ref="K118">iferror(iNDEX('Jun1'!$AI$6:$AI1001,MATCH(B118, 'Jun1'!$A$6:$A1001, 0)),"---")</f>
        <v>---</v>
      </c>
      <c r="M118" s="7">
        <f t="array" ref="M118">iferror(iNDEX('Jun2'!$AF$6:$AF1001,MATCH(B118, 'Jun2'!$A$6:$A1001, 0)),"---")</f>
        <v>45.8</v>
      </c>
      <c r="O118" s="7" t="str">
        <f t="array" ref="O118">iferror(iNDEX('Sep1'!$AJ$6:$AJ1001,MATCH(B118, 'Sep1'!$A$6:$A1001, 0)),"---")</f>
        <v>---</v>
      </c>
      <c r="Q118" s="7" t="str">
        <f t="array" ref="Q118">iferror(iNDEX('Sep2'!$AF$6:$AF1001,MATCH(B118, 'Sep2'!$A$6:$A1001, 0)),"---")</f>
        <v>---</v>
      </c>
      <c r="S118" s="7" t="str">
        <f t="array" ref="S118">iferror(iNDEX(Dodatni!$AJ$6:$AJ1001,MATCH(B118, Dodatni!$A$6:$A1001, 0)),"---")</f>
        <v>---</v>
      </c>
      <c r="U118" s="7" t="str">
        <f t="array" ref="U118">iferror(iNDEX('Sep1-2324'!$AQ$6:$AQ1001,MATCH(B118, 'Sep1-2324'!$A$6:$A1001, 0)),"---")</f>
        <v>---</v>
      </c>
    </row>
    <row r="119">
      <c r="A119" s="5">
        <v>116.0</v>
      </c>
      <c r="B119" s="55" t="s">
        <v>178</v>
      </c>
      <c r="C119" s="7" t="str">
        <f t="array" ref="C119">INDEX('Svi studenti'!$C$2:$C1001,MATCH(B119, 'Svi studenti'!$B$2:$B1001, 0))</f>
        <v>Мандић, Анастасија</v>
      </c>
      <c r="D119" s="8" t="str">
        <f t="array" ref="D119">iferror(iNDEX('Svi studenti'!$G$2:$G1001,MATCH(B119, 'Svi studenti'!$B$2:$B1001, 0)),"---")</f>
        <v>3и2б</v>
      </c>
      <c r="E119" s="19">
        <f t="array" ref="E119">iferror(iNDEX('Prisustvo-Vežbe'!$Q$4:$Q1001,MATCH(B119, 'Prisustvo-Vežbe'!$A$4:$A1001, 0)),"---")</f>
        <v>5</v>
      </c>
      <c r="G119" s="7">
        <f t="array" ref="G119">iferror(iNDEX('Januar 1'!$AH$5:$AH1001,MATCH(B119, 'Januar 1'!$A$5:$A1001, 0)),"---")</f>
        <v>11.5</v>
      </c>
      <c r="I119" s="7">
        <f t="array" ref="I119">iferror(iNDEX('Januar 2'!$AM$5:$AM1001,MATCH(B119, 'Januar 2'!$A$5:$A1001, 0)),"---")</f>
        <v>38</v>
      </c>
      <c r="K119" s="7" t="str">
        <f t="array" ref="K119">iferror(iNDEX('Jun1'!$AI$6:$AI1001,MATCH(B119, 'Jun1'!$A$6:$A1001, 0)),"---")</f>
        <v>---</v>
      </c>
      <c r="M119" s="7" t="str">
        <f t="array" ref="M119">iferror(iNDEX('Jun2'!$AF$6:$AF1001,MATCH(B119, 'Jun2'!$A$6:$A1001, 0)),"---")</f>
        <v>---</v>
      </c>
      <c r="O119" s="7" t="str">
        <f t="array" ref="O119">iferror(iNDEX('Sep1'!$AJ$6:$AJ1001,MATCH(B119, 'Sep1'!$A$6:$A1001, 0)),"---")</f>
        <v>---</v>
      </c>
      <c r="Q119" s="7" t="str">
        <f t="array" ref="Q119">iferror(iNDEX('Sep2'!$AF$6:$AF1001,MATCH(B119, 'Sep2'!$A$6:$A1001, 0)),"---")</f>
        <v>---</v>
      </c>
      <c r="S119" s="7" t="str">
        <f t="array" ref="S119">iferror(iNDEX(Dodatni!$AJ$6:$AJ1001,MATCH(B119, Dodatni!$A$6:$A1001, 0)),"---")</f>
        <v>---</v>
      </c>
      <c r="U119" s="7" t="str">
        <f t="array" ref="U119">iferror(iNDEX('Sep1-2324'!$AQ$6:$AQ1001,MATCH(B119, 'Sep1-2324'!$A$6:$A1001, 0)),"---")</f>
        <v>---</v>
      </c>
    </row>
    <row r="120">
      <c r="A120" s="5">
        <v>117.0</v>
      </c>
      <c r="B120" s="55" t="s">
        <v>173</v>
      </c>
      <c r="C120" s="7" t="str">
        <f t="array" ref="C120">INDEX('Svi studenti'!$C$2:$C1001,MATCH(B120, 'Svi studenti'!$B$2:$B1001, 0))</f>
        <v>Маринковић, Огњен</v>
      </c>
      <c r="D120" s="8" t="str">
        <f t="array" ref="D120">iferror(iNDEX('Svi studenti'!$G$2:$G1001,MATCH(B120, 'Svi studenti'!$B$2:$B1001, 0)),"---")</f>
        <v>3и2а</v>
      </c>
      <c r="E120" s="91">
        <v>0.0</v>
      </c>
      <c r="G120" s="7" t="str">
        <f t="array" ref="G120">iferror(iNDEX('Januar 1'!$AH$5:$AH1001,MATCH(B120, 'Januar 1'!$A$5:$A1001, 0)),"---")</f>
        <v>---</v>
      </c>
      <c r="I120" s="7">
        <f t="array" ref="I120">iferror(iNDEX('Januar 2'!$AM$5:$AM1001,MATCH(B120, 'Januar 2'!$A$5:$A1001, 0)),"---")</f>
        <v>18</v>
      </c>
      <c r="K120" s="7">
        <f t="array" ref="K120">iferror(iNDEX('Jun1'!$AI$6:$AI1001,MATCH(B120, 'Jun1'!$A$6:$A1001, 0)),"---")</f>
        <v>14.5</v>
      </c>
      <c r="M120" s="7">
        <f t="array" ref="M120">iferror(iNDEX('Jun2'!$AF$6:$AF1001,MATCH(B120, 'Jun2'!$A$6:$A1001, 0)),"---")</f>
        <v>23.5</v>
      </c>
      <c r="O120" s="7" t="str">
        <f t="array" ref="O120">iferror(iNDEX('Sep1'!$AJ$6:$AJ1001,MATCH(B120, 'Sep1'!$A$6:$A1001, 0)),"---")</f>
        <v>---</v>
      </c>
      <c r="Q120" s="7" t="str">
        <f t="array" ref="Q120">iferror(iNDEX('Sep2'!$AF$6:$AF1001,MATCH(B120, 'Sep2'!$A$6:$A1001, 0)),"---")</f>
        <v>---</v>
      </c>
      <c r="S120" s="7" t="str">
        <f t="array" ref="S120">iferror(iNDEX(Dodatni!$AJ$6:$AJ1001,MATCH(B120, Dodatni!$A$6:$A1001, 0)),"---")</f>
        <v>---</v>
      </c>
      <c r="U120" s="7" t="str">
        <f t="array" ref="U120">iferror(iNDEX('Sep1-2324'!$AQ$6:$AQ1001,MATCH(B120, 'Sep1-2324'!$A$6:$A1001, 0)),"---")</f>
        <v>---</v>
      </c>
    </row>
    <row r="121">
      <c r="A121" s="5">
        <v>118.0</v>
      </c>
      <c r="B121" s="55" t="s">
        <v>228</v>
      </c>
      <c r="C121" s="7" t="str">
        <f t="array" ref="C121">INDEX('Svi studenti'!$C$2:$C1001,MATCH(B121, 'Svi studenti'!$B$2:$B1001, 0))</f>
        <v>Марковић, Алекса</v>
      </c>
      <c r="D121" s="8" t="str">
        <f t="array" ref="D121">iferror(iNDEX('Svi studenti'!$G$2:$G1001,MATCH(B121, 'Svi studenti'!$B$2:$B1001, 0)),"---")</f>
        <v>3и2б</v>
      </c>
      <c r="E121" s="19">
        <f t="array" ref="E121">iferror(iNDEX('Prisustvo-Vežbe'!$Q$4:$Q1001,MATCH(B121, 'Prisustvo-Vežbe'!$A$4:$A1001, 0)),"---")</f>
        <v>0</v>
      </c>
      <c r="G121" s="7" t="str">
        <f t="array" ref="G121">iferror(iNDEX('Januar 1'!$AH$5:$AH1001,MATCH(B121, 'Januar 1'!$A$5:$A1001, 0)),"---")</f>
        <v>---</v>
      </c>
      <c r="I121" s="7" t="str">
        <f t="array" ref="I121">iferror(iNDEX('Januar 2'!$AM$5:$AM1001,MATCH(B121, 'Januar 2'!$A$5:$A1001, 0)),"---")</f>
        <v>---</v>
      </c>
      <c r="K121" s="7" t="str">
        <f t="array" ref="K121">iferror(iNDEX('Jun1'!$AI$6:$AI1001,MATCH(B121, 'Jun1'!$A$6:$A1001, 0)),"---")</f>
        <v>---</v>
      </c>
      <c r="M121" s="7" t="str">
        <f t="array" ref="M121">iferror(iNDEX('Jun2'!$AF$6:$AF1001,MATCH(B121, 'Jun2'!$A$6:$A1001, 0)),"---")</f>
        <v>---</v>
      </c>
      <c r="O121" s="7" t="str">
        <f t="array" ref="O121">iferror(iNDEX('Sep1'!$AJ$6:$AJ1001,MATCH(B121, 'Sep1'!$A$6:$A1001, 0)),"---")</f>
        <v>---</v>
      </c>
      <c r="Q121" s="7" t="str">
        <f t="array" ref="Q121">iferror(iNDEX('Sep2'!$AF$6:$AF1001,MATCH(B121, 'Sep2'!$A$6:$A1001, 0)),"---")</f>
        <v>---</v>
      </c>
      <c r="S121" s="7" t="str">
        <f t="array" ref="S121">iferror(iNDEX(Dodatni!$AJ$6:$AJ1001,MATCH(B121, Dodatni!$A$6:$A1001, 0)),"---")</f>
        <v>---</v>
      </c>
      <c r="U121" s="7" t="str">
        <f t="array" ref="U121">iferror(iNDEX('Sep1-2324'!$AQ$6:$AQ1001,MATCH(B121, 'Sep1-2324'!$A$6:$A1001, 0)),"---")</f>
        <v>---</v>
      </c>
    </row>
    <row r="122">
      <c r="A122" s="5">
        <v>119.0</v>
      </c>
      <c r="B122" s="55" t="s">
        <v>229</v>
      </c>
      <c r="C122" s="7" t="str">
        <f t="array" ref="C122">INDEX('Svi studenti'!$C$2:$C1001,MATCH(B122, 'Svi studenti'!$B$2:$B1001, 0))</f>
        <v>Марковић, Бранка</v>
      </c>
      <c r="D122" s="8" t="str">
        <f t="array" ref="D122">iferror(iNDEX('Svi studenti'!$G$2:$G1001,MATCH(B122, 'Svi studenti'!$B$2:$B1001, 0)),"---")</f>
        <v>3и2а</v>
      </c>
      <c r="E122" s="19">
        <f t="array" ref="E122">iferror(iNDEX('Prisustvo-Vežbe'!$Q$4:$Q1001,MATCH(B122, 'Prisustvo-Vežbe'!$A$4:$A1001, 0)),"---")</f>
        <v>2</v>
      </c>
      <c r="G122" s="7" t="str">
        <f t="array" ref="G122">iferror(iNDEX('Januar 1'!$AH$5:$AH1001,MATCH(B122, 'Januar 1'!$A$5:$A1001, 0)),"---")</f>
        <v>---</v>
      </c>
      <c r="I122" s="7" t="str">
        <f t="array" ref="I122">iferror(iNDEX('Januar 2'!$AM$5:$AM1001,MATCH(B122, 'Januar 2'!$A$5:$A1001, 0)),"---")</f>
        <v>---</v>
      </c>
      <c r="K122" s="7" t="str">
        <f t="array" ref="K122">iferror(iNDEX('Jun1'!$AI$6:$AI1001,MATCH(B122, 'Jun1'!$A$6:$A1001, 0)),"---")</f>
        <v>---</v>
      </c>
      <c r="M122" s="7" t="str">
        <f t="array" ref="M122">iferror(iNDEX('Jun2'!$AF$6:$AF1001,MATCH(B122, 'Jun2'!$A$6:$A1001, 0)),"---")</f>
        <v>---</v>
      </c>
      <c r="O122" s="7" t="str">
        <f t="array" ref="O122">iferror(iNDEX('Sep1'!$AJ$6:$AJ1001,MATCH(B122, 'Sep1'!$A$6:$A1001, 0)),"---")</f>
        <v>---</v>
      </c>
      <c r="Q122" s="7" t="str">
        <f t="array" ref="Q122">iferror(iNDEX('Sep2'!$AF$6:$AF1001,MATCH(B122, 'Sep2'!$A$6:$A1001, 0)),"---")</f>
        <v>---</v>
      </c>
      <c r="S122" s="7" t="str">
        <f t="array" ref="S122">iferror(iNDEX(Dodatni!$AJ$6:$AJ1001,MATCH(B122, Dodatni!$A$6:$A1001, 0)),"---")</f>
        <v>---</v>
      </c>
      <c r="U122" s="7" t="str">
        <f t="array" ref="U122">iferror(iNDEX('Sep1-2324'!$AQ$6:$AQ1001,MATCH(B122, 'Sep1-2324'!$A$6:$A1001, 0)),"---")</f>
        <v>---</v>
      </c>
    </row>
    <row r="123">
      <c r="A123" s="5">
        <v>120.0</v>
      </c>
      <c r="B123" s="55" t="s">
        <v>230</v>
      </c>
      <c r="C123" s="7" t="str">
        <f t="array" ref="C123">INDEX('Svi studenti'!$C$2:$C1001,MATCH(B123, 'Svi studenti'!$B$2:$B1001, 0))</f>
        <v>Марковић, Мина</v>
      </c>
      <c r="D123" s="8" t="str">
        <f t="array" ref="D123">iferror(iNDEX('Svi studenti'!$G$2:$G1001,MATCH(B123, 'Svi studenti'!$B$2:$B1001, 0)),"---")</f>
        <v>3и2а</v>
      </c>
      <c r="E123" s="19">
        <f t="array" ref="E123">iferror(iNDEX('Prisustvo-Vežbe'!$Q$4:$Q1001,MATCH(B123, 'Prisustvo-Vežbe'!$A$4:$A1001, 0)),"---")</f>
        <v>4.5</v>
      </c>
      <c r="G123" s="7" t="str">
        <f t="array" ref="G123">iferror(iNDEX('Januar 1'!$AH$5:$AH1001,MATCH(B123, 'Januar 1'!$A$5:$A1001, 0)),"---")</f>
        <v>---</v>
      </c>
      <c r="I123" s="7" t="str">
        <f t="array" ref="I123">iferror(iNDEX('Januar 2'!$AM$5:$AM1001,MATCH(B123, 'Januar 2'!$A$5:$A1001, 0)),"---")</f>
        <v>---</v>
      </c>
      <c r="K123" s="7" t="str">
        <f t="array" ref="K123">iferror(iNDEX('Jun1'!$AI$6:$AI1001,MATCH(B123, 'Jun1'!$A$6:$A1001, 0)),"---")</f>
        <v>---</v>
      </c>
      <c r="M123" s="7" t="str">
        <f t="array" ref="M123">iferror(iNDEX('Jun2'!$AF$6:$AF1001,MATCH(B123, 'Jun2'!$A$6:$A1001, 0)),"---")</f>
        <v>---</v>
      </c>
      <c r="O123" s="7">
        <f t="array" ref="O123">iferror(iNDEX('Sep1'!$AJ$6:$AJ1001,MATCH(B123, 'Sep1'!$A$6:$A1001, 0)),"---")</f>
        <v>33.5</v>
      </c>
      <c r="Q123" s="7" t="str">
        <f t="array" ref="Q123">iferror(iNDEX('Sep2'!$AF$6:$AF1001,MATCH(B123, 'Sep2'!$A$6:$A1001, 0)),"---")</f>
        <v>---</v>
      </c>
      <c r="S123" s="7" t="str">
        <f t="array" ref="S123">iferror(iNDEX(Dodatni!$AJ$6:$AJ1001,MATCH(B123, Dodatni!$A$6:$A1001, 0)),"---")</f>
        <v>---</v>
      </c>
      <c r="U123" s="7" t="str">
        <f t="array" ref="U123">iferror(iNDEX('Sep1-2324'!$AQ$6:$AQ1001,MATCH(B123, 'Sep1-2324'!$A$6:$A1001, 0)),"---")</f>
        <v>---</v>
      </c>
    </row>
    <row r="124">
      <c r="A124" s="5">
        <v>121.0</v>
      </c>
      <c r="B124" s="55" t="s">
        <v>168</v>
      </c>
      <c r="C124" s="7" t="str">
        <f t="array" ref="C124">INDEX('Svi studenti'!$C$2:$C1001,MATCH(B124, 'Svi studenti'!$B$2:$B1001, 0))</f>
        <v>Марковић, Михаило</v>
      </c>
      <c r="D124" s="8" t="str">
        <f t="array" ref="D124">iferror(iNDEX('Svi studenti'!$G$2:$G1001,MATCH(B124, 'Svi studenti'!$B$2:$B1001, 0)),"---")</f>
        <v>3и2а</v>
      </c>
      <c r="E124" s="19">
        <f t="array" ref="E124">iferror(iNDEX('Prisustvo-Vežbe'!$Q$4:$Q1001,MATCH(B124, 'Prisustvo-Vežbe'!$A$4:$A1001, 0)),"---")</f>
        <v>4</v>
      </c>
      <c r="G124" s="7" t="str">
        <f t="array" ref="G124">iferror(iNDEX('Januar 1'!$AH$5:$AH1001,MATCH(B124, 'Januar 1'!$A$5:$A1001, 0)),"---")</f>
        <v>---</v>
      </c>
      <c r="I124" s="7">
        <f t="array" ref="I124">iferror(iNDEX('Januar 2'!$AM$5:$AM1001,MATCH(B124, 'Januar 2'!$A$5:$A1001, 0)),"---")</f>
        <v>35</v>
      </c>
      <c r="K124" s="7" t="str">
        <f t="array" ref="K124">iferror(iNDEX('Jun1'!$AI$6:$AI1001,MATCH(B124, 'Jun1'!$A$6:$A1001, 0)),"---")</f>
        <v>---</v>
      </c>
      <c r="M124" s="7" t="str">
        <f t="array" ref="M124">iferror(iNDEX('Jun2'!$AF$6:$AF1001,MATCH(B124, 'Jun2'!$A$6:$A1001, 0)),"---")</f>
        <v>---</v>
      </c>
      <c r="O124" s="7" t="str">
        <f t="array" ref="O124">iferror(iNDEX('Sep1'!$AJ$6:$AJ1001,MATCH(B124, 'Sep1'!$A$6:$A1001, 0)),"---")</f>
        <v>---</v>
      </c>
      <c r="Q124" s="7" t="str">
        <f t="array" ref="Q124">iferror(iNDEX('Sep2'!$AF$6:$AF1001,MATCH(B124, 'Sep2'!$A$6:$A1001, 0)),"---")</f>
        <v>---</v>
      </c>
      <c r="S124" s="7" t="str">
        <f t="array" ref="S124">iferror(iNDEX(Dodatni!$AJ$6:$AJ1001,MATCH(B124, Dodatni!$A$6:$A1001, 0)),"---")</f>
        <v>---</v>
      </c>
      <c r="U124" s="7" t="str">
        <f t="array" ref="U124">iferror(iNDEX('Sep1-2324'!$AQ$6:$AQ1001,MATCH(B124, 'Sep1-2324'!$A$6:$A1001, 0)),"---")</f>
        <v>---</v>
      </c>
    </row>
    <row r="125">
      <c r="A125" s="5">
        <v>122.0</v>
      </c>
      <c r="B125" s="55" t="s">
        <v>179</v>
      </c>
      <c r="C125" s="7" t="str">
        <f t="array" ref="C125">INDEX('Svi studenti'!$C$2:$C1001,MATCH(B125, 'Svi studenti'!$B$2:$B1001, 0))</f>
        <v>Мијаиловић, Лука</v>
      </c>
      <c r="D125" s="8" t="str">
        <f t="array" ref="D125">iferror(iNDEX('Svi studenti'!$G$2:$G1001,MATCH(B125, 'Svi studenti'!$B$2:$B1001, 0)),"---")</f>
        <v>3и2б</v>
      </c>
      <c r="E125" s="19">
        <f t="array" ref="E125">iferror(iNDEX('Prisustvo-Vežbe'!$Q$4:$Q1001,MATCH(B125, 'Prisustvo-Vežbe'!$A$4:$A1001, 0)),"---")</f>
        <v>5</v>
      </c>
      <c r="G125" s="7">
        <f t="array" ref="G125">iferror(iNDEX('Januar 1'!$AH$5:$AH1001,MATCH(B125, 'Januar 1'!$A$5:$A1001, 0)),"---")</f>
        <v>17</v>
      </c>
      <c r="I125" s="7">
        <f t="array" ref="I125">iferror(iNDEX('Januar 2'!$AM$5:$AM1001,MATCH(B125, 'Januar 2'!$A$5:$A1001, 0)),"---")</f>
        <v>18</v>
      </c>
      <c r="K125" s="7" t="str">
        <f t="array" ref="K125">iferror(iNDEX('Jun1'!$AI$6:$AI1001,MATCH(B125, 'Jun1'!$A$6:$A1001, 0)),"---")</f>
        <v>---</v>
      </c>
      <c r="M125" s="7" t="str">
        <f t="array" ref="M125">iferror(iNDEX('Jun2'!$AF$6:$AF1001,MATCH(B125, 'Jun2'!$A$6:$A1001, 0)),"---")</f>
        <v>---</v>
      </c>
      <c r="O125" s="7" t="str">
        <f t="array" ref="O125">iferror(iNDEX('Sep1'!$AJ$6:$AJ1001,MATCH(B125, 'Sep1'!$A$6:$A1001, 0)),"---")</f>
        <v>---</v>
      </c>
      <c r="Q125" s="7">
        <f t="array" ref="Q125">iferror(iNDEX('Sep2'!$AF$6:$AF1001,MATCH(B125, 'Sep2'!$A$6:$A1001, 0)),"---")</f>
        <v>15</v>
      </c>
      <c r="S125" s="7" t="str">
        <f t="array" ref="S125">iferror(iNDEX(Dodatni!$AJ$6:$AJ1001,MATCH(B125, Dodatni!$A$6:$A1001, 0)),"---")</f>
        <v>---</v>
      </c>
      <c r="U125" s="7" t="str">
        <f t="array" ref="U125">iferror(iNDEX('Sep1-2324'!$AQ$6:$AQ1001,MATCH(B125, 'Sep1-2324'!$A$6:$A1001, 0)),"---")</f>
        <v>---</v>
      </c>
    </row>
    <row r="126">
      <c r="A126" s="5">
        <v>123.0</v>
      </c>
      <c r="B126" s="55" t="s">
        <v>231</v>
      </c>
      <c r="C126" s="7" t="str">
        <f t="array" ref="C126">INDEX('Svi studenti'!$C$2:$C1001,MATCH(B126, 'Svi studenti'!$B$2:$B1001, 0))</f>
        <v>Мијаиловић, Сава</v>
      </c>
      <c r="D126" s="8" t="str">
        <f t="array" ref="D126">iferror(iNDEX('Svi studenti'!$G$2:$G1001,MATCH(B126, 'Svi studenti'!$B$2:$B1001, 0)),"---")</f>
        <v>3и2б</v>
      </c>
      <c r="E126" s="19">
        <f t="array" ref="E126">iferror(iNDEX('Prisustvo-Vežbe'!$Q$4:$Q1001,MATCH(B126, 'Prisustvo-Vežbe'!$A$4:$A1001, 0)),"---")</f>
        <v>0</v>
      </c>
      <c r="G126" s="7" t="str">
        <f t="array" ref="G126">iferror(iNDEX('Januar 1'!$AH$5:$AH1001,MATCH(B126, 'Januar 1'!$A$5:$A1001, 0)),"---")</f>
        <v>---</v>
      </c>
      <c r="I126" s="7" t="str">
        <f t="array" ref="I126">iferror(iNDEX('Januar 2'!$AM$5:$AM1001,MATCH(B126, 'Januar 2'!$A$5:$A1001, 0)),"---")</f>
        <v>---</v>
      </c>
      <c r="K126" s="7" t="str">
        <f t="array" ref="K126">iferror(iNDEX('Jun1'!$AI$6:$AI1001,MATCH(B126, 'Jun1'!$A$6:$A1001, 0)),"---")</f>
        <v>---</v>
      </c>
      <c r="M126" s="7" t="str">
        <f t="array" ref="M126">iferror(iNDEX('Jun2'!$AF$6:$AF1001,MATCH(B126, 'Jun2'!$A$6:$A1001, 0)),"---")</f>
        <v>---</v>
      </c>
      <c r="O126" s="7" t="str">
        <f t="array" ref="O126">iferror(iNDEX('Sep1'!$AJ$6:$AJ1001,MATCH(B126, 'Sep1'!$A$6:$A1001, 0)),"---")</f>
        <v>---</v>
      </c>
      <c r="Q126" s="7" t="str">
        <f t="array" ref="Q126">iferror(iNDEX('Sep2'!$AF$6:$AF1001,MATCH(B126, 'Sep2'!$A$6:$A1001, 0)),"---")</f>
        <v>---</v>
      </c>
      <c r="S126" s="7" t="str">
        <f t="array" ref="S126">iferror(iNDEX(Dodatni!$AJ$6:$AJ1001,MATCH(B126, Dodatni!$A$6:$A1001, 0)),"---")</f>
        <v>---</v>
      </c>
      <c r="U126" s="7" t="str">
        <f t="array" ref="U126">iferror(iNDEX('Sep1-2324'!$AQ$6:$AQ1001,MATCH(B126, 'Sep1-2324'!$A$6:$A1001, 0)),"---")</f>
        <v>---</v>
      </c>
    </row>
    <row r="127">
      <c r="A127" s="5">
        <v>124.0</v>
      </c>
      <c r="B127" s="55" t="s">
        <v>232</v>
      </c>
      <c r="C127" s="7" t="str">
        <f t="array" ref="C127">INDEX('Svi studenti'!$C$2:$C1001,MATCH(B127, 'Svi studenti'!$B$2:$B1001, 0))</f>
        <v>Миловановић, Андријана</v>
      </c>
      <c r="D127" s="8" t="str">
        <f t="array" ref="D127">iferror(iNDEX('Svi studenti'!$G$2:$G1001,MATCH(B127, 'Svi studenti'!$B$2:$B1001, 0)),"---")</f>
        <v>3и2б</v>
      </c>
      <c r="E127" s="19">
        <f t="array" ref="E127">iferror(iNDEX('Prisustvo-Vežbe'!$Q$4:$Q1001,MATCH(B127, 'Prisustvo-Vežbe'!$A$4:$A1001, 0)),"---")</f>
        <v>0</v>
      </c>
      <c r="G127" s="7" t="str">
        <f t="array" ref="G127">iferror(iNDEX('Januar 1'!$AH$5:$AH1001,MATCH(B127, 'Januar 1'!$A$5:$A1001, 0)),"---")</f>
        <v>---</v>
      </c>
      <c r="I127" s="7" t="str">
        <f t="array" ref="I127">iferror(iNDEX('Januar 2'!$AM$5:$AM1001,MATCH(B127, 'Januar 2'!$A$5:$A1001, 0)),"---")</f>
        <v>---</v>
      </c>
      <c r="K127" s="7" t="str">
        <f t="array" ref="K127">iferror(iNDEX('Jun1'!$AI$6:$AI1001,MATCH(B127, 'Jun1'!$A$6:$A1001, 0)),"---")</f>
        <v>---</v>
      </c>
      <c r="M127" s="7" t="str">
        <f t="array" ref="M127">iferror(iNDEX('Jun2'!$AF$6:$AF1001,MATCH(B127, 'Jun2'!$A$6:$A1001, 0)),"---")</f>
        <v>---</v>
      </c>
      <c r="O127" s="7" t="str">
        <f t="array" ref="O127">iferror(iNDEX('Sep1'!$AJ$6:$AJ1001,MATCH(B127, 'Sep1'!$A$6:$A1001, 0)),"---")</f>
        <v>---</v>
      </c>
      <c r="Q127" s="7" t="str">
        <f t="array" ref="Q127">iferror(iNDEX('Sep2'!$AF$6:$AF1001,MATCH(B127, 'Sep2'!$A$6:$A1001, 0)),"---")</f>
        <v>---</v>
      </c>
      <c r="S127" s="7" t="str">
        <f t="array" ref="S127">iferror(iNDEX(Dodatni!$AJ$6:$AJ1001,MATCH(B127, Dodatni!$A$6:$A1001, 0)),"---")</f>
        <v>---</v>
      </c>
      <c r="U127" s="7" t="str">
        <f t="array" ref="U127">iferror(iNDEX('Sep1-2324'!$AQ$6:$AQ1001,MATCH(B127, 'Sep1-2324'!$A$6:$A1001, 0)),"---")</f>
        <v>---</v>
      </c>
    </row>
    <row r="128">
      <c r="A128" s="5">
        <v>125.0</v>
      </c>
      <c r="B128" s="55" t="s">
        <v>233</v>
      </c>
      <c r="C128" s="7" t="str">
        <f t="array" ref="C128">INDEX('Svi studenti'!$C$2:$C1001,MATCH(B128, 'Svi studenti'!$B$2:$B1001, 0))</f>
        <v>Миловановић, Петар</v>
      </c>
      <c r="D128" s="8" t="str">
        <f t="array" ref="D128">iferror(iNDEX('Svi studenti'!$G$2:$G1001,MATCH(B128, 'Svi studenti'!$B$2:$B1001, 0)),"---")</f>
        <v>3и2б</v>
      </c>
      <c r="E128" s="19">
        <f t="array" ref="E128">iferror(iNDEX('Prisustvo-Vežbe'!$Q$4:$Q1001,MATCH(B128, 'Prisustvo-Vežbe'!$A$4:$A1001, 0)),"---")</f>
        <v>2</v>
      </c>
      <c r="G128" s="7" t="str">
        <f t="array" ref="G128">iferror(iNDEX('Januar 1'!$AH$5:$AH1001,MATCH(B128, 'Januar 1'!$A$5:$A1001, 0)),"---")</f>
        <v>---</v>
      </c>
      <c r="I128" s="7" t="str">
        <f t="array" ref="I128">iferror(iNDEX('Januar 2'!$AM$5:$AM1001,MATCH(B128, 'Januar 2'!$A$5:$A1001, 0)),"---")</f>
        <v>---</v>
      </c>
      <c r="K128" s="7" t="str">
        <f t="array" ref="K128">iferror(iNDEX('Jun1'!$AI$6:$AI1001,MATCH(B128, 'Jun1'!$A$6:$A1001, 0)),"---")</f>
        <v>---</v>
      </c>
      <c r="M128" s="7">
        <f t="array" ref="M128">iferror(iNDEX('Jun2'!$AF$6:$AF1001,MATCH(B128, 'Jun2'!$A$6:$A1001, 0)),"---")</f>
        <v>16.5</v>
      </c>
      <c r="O128" s="7">
        <f t="array" ref="O128">iferror(iNDEX('Sep1'!$AJ$6:$AJ1001,MATCH(B128, 'Sep1'!$A$6:$A1001, 0)),"---")</f>
        <v>30.5</v>
      </c>
      <c r="Q128" s="7" t="str">
        <f t="array" ref="Q128">iferror(iNDEX('Sep2'!$AF$6:$AF1001,MATCH(B128, 'Sep2'!$A$6:$A1001, 0)),"---")</f>
        <v>---</v>
      </c>
      <c r="S128" s="7" t="str">
        <f t="array" ref="S128">iferror(iNDEX(Dodatni!$AJ$6:$AJ1001,MATCH(B128, Dodatni!$A$6:$A1001, 0)),"---")</f>
        <v>---</v>
      </c>
      <c r="U128" s="7" t="str">
        <f t="array" ref="U128">iferror(iNDEX('Sep1-2324'!$AQ$6:$AQ1001,MATCH(B128, 'Sep1-2324'!$A$6:$A1001, 0)),"---")</f>
        <v>---</v>
      </c>
    </row>
    <row r="129">
      <c r="A129" s="5">
        <v>126.0</v>
      </c>
      <c r="B129" s="55" t="s">
        <v>234</v>
      </c>
      <c r="C129" s="7" t="str">
        <f t="array" ref="C129">INDEX('Svi studenti'!$C$2:$C1001,MATCH(B129, 'Svi studenti'!$B$2:$B1001, 0))</f>
        <v>Милошевић, Ана</v>
      </c>
      <c r="D129" s="8" t="str">
        <f t="array" ref="D129">iferror(iNDEX('Svi studenti'!$G$2:$G1001,MATCH(B129, 'Svi studenti'!$B$2:$B1001, 0)),"---")</f>
        <v>3и2б</v>
      </c>
      <c r="E129" s="19">
        <f t="array" ref="E129">iferror(iNDEX('Prisustvo-Vežbe'!$Q$4:$Q1001,MATCH(B129, 'Prisustvo-Vežbe'!$A$4:$A1001, 0)),"---")</f>
        <v>2.5</v>
      </c>
      <c r="G129" s="7" t="str">
        <f t="array" ref="G129">iferror(iNDEX('Januar 1'!$AH$5:$AH1001,MATCH(B129, 'Januar 1'!$A$5:$A1001, 0)),"---")</f>
        <v>---</v>
      </c>
      <c r="I129" s="7" t="str">
        <f t="array" ref="I129">iferror(iNDEX('Januar 2'!$AM$5:$AM1001,MATCH(B129, 'Januar 2'!$A$5:$A1001, 0)),"---")</f>
        <v>---</v>
      </c>
      <c r="K129" s="7" t="str">
        <f t="array" ref="K129">iferror(iNDEX('Jun1'!$AI$6:$AI1001,MATCH(B129, 'Jun1'!$A$6:$A1001, 0)),"---")</f>
        <v>---</v>
      </c>
      <c r="M129" s="7" t="str">
        <f t="array" ref="M129">iferror(iNDEX('Jun2'!$AF$6:$AF1001,MATCH(B129, 'Jun2'!$A$6:$A1001, 0)),"---")</f>
        <v>---</v>
      </c>
      <c r="O129" s="7">
        <f t="array" ref="O129">iferror(iNDEX('Sep1'!$AJ$6:$AJ1001,MATCH(B129, 'Sep1'!$A$6:$A1001, 0)),"---")</f>
        <v>31</v>
      </c>
      <c r="Q129" s="7" t="str">
        <f t="array" ref="Q129">iferror(iNDEX('Sep2'!$AF$6:$AF1001,MATCH(B129, 'Sep2'!$A$6:$A1001, 0)),"---")</f>
        <v>---</v>
      </c>
      <c r="S129" s="7" t="str">
        <f t="array" ref="S129">iferror(iNDEX(Dodatni!$AJ$6:$AJ1001,MATCH(B129, Dodatni!$A$6:$A1001, 0)),"---")</f>
        <v>---</v>
      </c>
      <c r="U129" s="7" t="str">
        <f t="array" ref="U129">iferror(iNDEX('Sep1-2324'!$AQ$6:$AQ1001,MATCH(B129, 'Sep1-2324'!$A$6:$A1001, 0)),"---")</f>
        <v>---</v>
      </c>
    </row>
    <row r="130">
      <c r="A130" s="5">
        <v>127.0</v>
      </c>
      <c r="B130" s="55" t="s">
        <v>161</v>
      </c>
      <c r="C130" s="7" t="str">
        <f t="array" ref="C130">INDEX('Svi studenti'!$C$2:$C1001,MATCH(B130, 'Svi studenti'!$B$2:$B1001, 0))</f>
        <v>Митровић, Александар</v>
      </c>
      <c r="D130" s="8" t="str">
        <f t="array" ref="D130">iferror(iNDEX('Svi studenti'!$G$2:$G1001,MATCH(B130, 'Svi studenti'!$B$2:$B1001, 0)),"---")</f>
        <v>3и2а</v>
      </c>
      <c r="E130" s="19">
        <f t="array" ref="E130">iferror(iNDEX('Prisustvo-Vežbe'!$Q$4:$Q1001,MATCH(B130, 'Prisustvo-Vežbe'!$A$4:$A1001, 0)),"---")</f>
        <v>5</v>
      </c>
      <c r="G130" s="7">
        <f t="array" ref="G130">iferror(iNDEX('Januar 1'!$AH$5:$AH1001,MATCH(B130, 'Januar 1'!$A$5:$A1001, 0)),"---")</f>
        <v>36</v>
      </c>
      <c r="I130" s="7" t="str">
        <f t="array" ref="I130">iferror(iNDEX('Januar 2'!$AM$5:$AM1001,MATCH(B130, 'Januar 2'!$A$5:$A1001, 0)),"---")</f>
        <v>---</v>
      </c>
      <c r="K130" s="7" t="str">
        <f t="array" ref="K130">iferror(iNDEX('Jun1'!$AI$6:$AI1001,MATCH(B130, 'Jun1'!$A$6:$A1001, 0)),"---")</f>
        <v>---</v>
      </c>
      <c r="M130" s="7" t="str">
        <f t="array" ref="M130">iferror(iNDEX('Jun2'!$AF$6:$AF1001,MATCH(B130, 'Jun2'!$A$6:$A1001, 0)),"---")</f>
        <v>---</v>
      </c>
      <c r="O130" s="7" t="str">
        <f t="array" ref="O130">iferror(iNDEX('Sep1'!$AJ$6:$AJ1001,MATCH(B130, 'Sep1'!$A$6:$A1001, 0)),"---")</f>
        <v>---</v>
      </c>
      <c r="Q130" s="7" t="str">
        <f t="array" ref="Q130">iferror(iNDEX('Sep2'!$AF$6:$AF1001,MATCH(B130, 'Sep2'!$A$6:$A1001, 0)),"---")</f>
        <v>---</v>
      </c>
      <c r="S130" s="7" t="str">
        <f t="array" ref="S130">iferror(iNDEX(Dodatni!$AJ$6:$AJ1001,MATCH(B130, Dodatni!$A$6:$A1001, 0)),"---")</f>
        <v>---</v>
      </c>
      <c r="U130" s="7" t="str">
        <f t="array" ref="U130">iferror(iNDEX('Sep1-2324'!$AQ$6:$AQ1001,MATCH(B130, 'Sep1-2324'!$A$6:$A1001, 0)),"---")</f>
        <v>---</v>
      </c>
    </row>
    <row r="131">
      <c r="A131" s="5">
        <v>128.0</v>
      </c>
      <c r="B131" s="55" t="s">
        <v>235</v>
      </c>
      <c r="C131" s="7" t="str">
        <f t="array" ref="C131">INDEX('Svi studenti'!$C$2:$C1001,MATCH(B131, 'Svi studenti'!$B$2:$B1001, 0))</f>
        <v>Митровић, Лука</v>
      </c>
      <c r="D131" s="8" t="str">
        <f t="array" ref="D131">iferror(iNDEX('Svi studenti'!$G$2:$G1001,MATCH(B131, 'Svi studenti'!$B$2:$B1001, 0)),"---")</f>
        <v>3и2б</v>
      </c>
      <c r="E131" s="19">
        <f t="array" ref="E131">iferror(iNDEX('Prisustvo-Vežbe'!$Q$4:$Q1001,MATCH(B131, 'Prisustvo-Vežbe'!$A$4:$A1001, 0)),"---")</f>
        <v>0</v>
      </c>
      <c r="G131" s="7" t="str">
        <f t="array" ref="G131">iferror(iNDEX('Januar 1'!$AH$5:$AH1001,MATCH(B131, 'Januar 1'!$A$5:$A1001, 0)),"---")</f>
        <v>---</v>
      </c>
      <c r="I131" s="7" t="str">
        <f t="array" ref="I131">iferror(iNDEX('Januar 2'!$AM$5:$AM1001,MATCH(B131, 'Januar 2'!$A$5:$A1001, 0)),"---")</f>
        <v>---</v>
      </c>
      <c r="K131" s="7" t="str">
        <f t="array" ref="K131">iferror(iNDEX('Jun1'!$AI$6:$AI1001,MATCH(B131, 'Jun1'!$A$6:$A1001, 0)),"---")</f>
        <v>---</v>
      </c>
      <c r="M131" s="7" t="str">
        <f t="array" ref="M131">iferror(iNDEX('Jun2'!$AF$6:$AF1001,MATCH(B131, 'Jun2'!$A$6:$A1001, 0)),"---")</f>
        <v>---</v>
      </c>
      <c r="O131" s="7" t="str">
        <f t="array" ref="O131">iferror(iNDEX('Sep1'!$AJ$6:$AJ1001,MATCH(B131, 'Sep1'!$A$6:$A1001, 0)),"---")</f>
        <v>---</v>
      </c>
      <c r="Q131" s="7" t="str">
        <f t="array" ref="Q131">iferror(iNDEX('Sep2'!$AF$6:$AF1001,MATCH(B131, 'Sep2'!$A$6:$A1001, 0)),"---")</f>
        <v>---</v>
      </c>
      <c r="S131" s="7" t="str">
        <f t="array" ref="S131">iferror(iNDEX(Dodatni!$AJ$6:$AJ1001,MATCH(B131, Dodatni!$A$6:$A1001, 0)),"---")</f>
        <v>---</v>
      </c>
      <c r="U131" s="7" t="str">
        <f t="array" ref="U131">iferror(iNDEX('Sep1-2324'!$AQ$6:$AQ1001,MATCH(B131, 'Sep1-2324'!$A$6:$A1001, 0)),"---")</f>
        <v>---</v>
      </c>
    </row>
    <row r="132">
      <c r="A132" s="5">
        <v>129.0</v>
      </c>
      <c r="B132" s="55" t="s">
        <v>236</v>
      </c>
      <c r="C132" s="7" t="str">
        <f t="array" ref="C132">INDEX('Svi studenti'!$C$2:$C1001,MATCH(B132, 'Svi studenti'!$B$2:$B1001, 0))</f>
        <v>Митровић, Никола</v>
      </c>
      <c r="D132" s="8" t="str">
        <f t="array" ref="D132">iferror(iNDEX('Svi studenti'!$G$2:$G1001,MATCH(B132, 'Svi studenti'!$B$2:$B1001, 0)),"---")</f>
        <v>3и2а</v>
      </c>
      <c r="E132" s="19">
        <f t="array" ref="E132">iferror(iNDEX('Prisustvo-Vežbe'!$Q$4:$Q1001,MATCH(B132, 'Prisustvo-Vežbe'!$A$4:$A1001, 0)),"---")</f>
        <v>2.5</v>
      </c>
      <c r="G132" s="7" t="str">
        <f t="array" ref="G132">iferror(iNDEX('Januar 1'!$AH$5:$AH1001,MATCH(B132, 'Januar 1'!$A$5:$A1001, 0)),"---")</f>
        <v>---</v>
      </c>
      <c r="I132" s="7" t="str">
        <f t="array" ref="I132">iferror(iNDEX('Januar 2'!$AM$5:$AM1001,MATCH(B132, 'Januar 2'!$A$5:$A1001, 0)),"---")</f>
        <v>---</v>
      </c>
      <c r="K132" s="7" t="str">
        <f t="array" ref="K132">iferror(iNDEX('Jun1'!$AI$6:$AI1001,MATCH(B132, 'Jun1'!$A$6:$A1001, 0)),"---")</f>
        <v>---</v>
      </c>
      <c r="M132" s="7" t="str">
        <f t="array" ref="M132">iferror(iNDEX('Jun2'!$AF$6:$AF1001,MATCH(B132, 'Jun2'!$A$6:$A1001, 0)),"---")</f>
        <v>---</v>
      </c>
      <c r="O132" s="7" t="str">
        <f t="array" ref="O132">iferror(iNDEX('Sep1'!$AJ$6:$AJ1001,MATCH(B132, 'Sep1'!$A$6:$A1001, 0)),"---")</f>
        <v>---</v>
      </c>
      <c r="Q132" s="7" t="str">
        <f t="array" ref="Q132">iferror(iNDEX('Sep2'!$AF$6:$AF1001,MATCH(B132, 'Sep2'!$A$6:$A1001, 0)),"---")</f>
        <v>---</v>
      </c>
      <c r="S132" s="7" t="str">
        <f t="array" ref="S132">iferror(iNDEX(Dodatni!$AJ$6:$AJ1001,MATCH(B132, Dodatni!$A$6:$A1001, 0)),"---")</f>
        <v>---</v>
      </c>
      <c r="U132" s="7" t="str">
        <f t="array" ref="U132">iferror(iNDEX('Sep1-2324'!$AQ$6:$AQ1001,MATCH(B132, 'Sep1-2324'!$A$6:$A1001, 0)),"---")</f>
        <v>---</v>
      </c>
    </row>
    <row r="133">
      <c r="A133" s="5">
        <v>130.0</v>
      </c>
      <c r="B133" s="55" t="s">
        <v>237</v>
      </c>
      <c r="C133" s="7" t="str">
        <f t="array" ref="C133">INDEX('Svi studenti'!$C$2:$C1001,MATCH(B133, 'Svi studenti'!$B$2:$B1001, 0))</f>
        <v>Михајлов, Андреј</v>
      </c>
      <c r="D133" s="8" t="str">
        <f t="array" ref="D133">iferror(iNDEX('Svi studenti'!$G$2:$G1001,MATCH(B133, 'Svi studenti'!$B$2:$B1001, 0)),"---")</f>
        <v>3и2а</v>
      </c>
      <c r="E133" s="19">
        <f t="array" ref="E133">iferror(iNDEX('Prisustvo-Vežbe'!$Q$4:$Q1001,MATCH(B133, 'Prisustvo-Vežbe'!$A$4:$A1001, 0)),"---")</f>
        <v>0</v>
      </c>
      <c r="G133" s="7" t="str">
        <f t="array" ref="G133">iferror(iNDEX('Januar 1'!$AH$5:$AH1001,MATCH(B133, 'Januar 1'!$A$5:$A1001, 0)),"---")</f>
        <v>---</v>
      </c>
      <c r="I133" s="7" t="str">
        <f t="array" ref="I133">iferror(iNDEX('Januar 2'!$AM$5:$AM1001,MATCH(B133, 'Januar 2'!$A$5:$A1001, 0)),"---")</f>
        <v>---</v>
      </c>
      <c r="K133" s="7" t="str">
        <f t="array" ref="K133">iferror(iNDEX('Jun1'!$AI$6:$AI1001,MATCH(B133, 'Jun1'!$A$6:$A1001, 0)),"---")</f>
        <v>---</v>
      </c>
      <c r="M133" s="7" t="str">
        <f t="array" ref="M133">iferror(iNDEX('Jun2'!$AF$6:$AF1001,MATCH(B133, 'Jun2'!$A$6:$A1001, 0)),"---")</f>
        <v>---</v>
      </c>
      <c r="O133" s="7" t="str">
        <f t="array" ref="O133">iferror(iNDEX('Sep1'!$AJ$6:$AJ1001,MATCH(B133, 'Sep1'!$A$6:$A1001, 0)),"---")</f>
        <v>---</v>
      </c>
      <c r="Q133" s="7" t="str">
        <f t="array" ref="Q133">iferror(iNDEX('Sep2'!$AF$6:$AF1001,MATCH(B133, 'Sep2'!$A$6:$A1001, 0)),"---")</f>
        <v>---</v>
      </c>
      <c r="S133" s="7" t="str">
        <f t="array" ref="S133">iferror(iNDEX(Dodatni!$AJ$6:$AJ1001,MATCH(B133, Dodatni!$A$6:$A1001, 0)),"---")</f>
        <v>---</v>
      </c>
      <c r="U133" s="7" t="str">
        <f t="array" ref="U133">iferror(iNDEX('Sep1-2324'!$AQ$6:$AQ1001,MATCH(B133, 'Sep1-2324'!$A$6:$A1001, 0)),"---")</f>
        <v>---</v>
      </c>
    </row>
    <row r="134">
      <c r="A134" s="5">
        <v>131.0</v>
      </c>
      <c r="B134" s="55" t="s">
        <v>165</v>
      </c>
      <c r="C134" s="7" t="str">
        <f t="array" ref="C134">INDEX('Svi studenti'!$C$2:$C1001,MATCH(B134, 'Svi studenti'!$B$2:$B1001, 0))</f>
        <v>Молчанов, Николај</v>
      </c>
      <c r="D134" s="8" t="str">
        <f t="array" ref="D134">iferror(iNDEX('Svi studenti'!$G$2:$G1001,MATCH(B134, 'Svi studenti'!$B$2:$B1001, 0)),"---")</f>
        <v>3и2а</v>
      </c>
      <c r="E134" s="19">
        <f t="array" ref="E134">iferror(iNDEX('Prisustvo-Vežbe'!$Q$4:$Q1001,MATCH(B134, 'Prisustvo-Vežbe'!$A$4:$A1001, 0)),"---")</f>
        <v>5</v>
      </c>
      <c r="G134" s="7">
        <f t="array" ref="G134">iferror(iNDEX('Januar 1'!$AH$5:$AH1001,MATCH(B134, 'Januar 1'!$A$5:$A1001, 0)),"---")</f>
        <v>47</v>
      </c>
      <c r="I134" s="7" t="str">
        <f t="array" ref="I134">iferror(iNDEX('Januar 2'!$AM$5:$AM1001,MATCH(B134, 'Januar 2'!$A$5:$A1001, 0)),"---")</f>
        <v>---</v>
      </c>
      <c r="K134" s="7" t="str">
        <f t="array" ref="K134">iferror(iNDEX('Jun1'!$AI$6:$AI1001,MATCH(B134, 'Jun1'!$A$6:$A1001, 0)),"---")</f>
        <v>---</v>
      </c>
      <c r="M134" s="7" t="str">
        <f t="array" ref="M134">iferror(iNDEX('Jun2'!$AF$6:$AF1001,MATCH(B134, 'Jun2'!$A$6:$A1001, 0)),"---")</f>
        <v>---</v>
      </c>
      <c r="O134" s="7" t="str">
        <f t="array" ref="O134">iferror(iNDEX('Sep1'!$AJ$6:$AJ1001,MATCH(B134, 'Sep1'!$A$6:$A1001, 0)),"---")</f>
        <v>---</v>
      </c>
      <c r="Q134" s="7" t="str">
        <f t="array" ref="Q134">iferror(iNDEX('Sep2'!$AF$6:$AF1001,MATCH(B134, 'Sep2'!$A$6:$A1001, 0)),"---")</f>
        <v>---</v>
      </c>
      <c r="S134" s="7" t="str">
        <f t="array" ref="S134">iferror(iNDEX(Dodatni!$AJ$6:$AJ1001,MATCH(B134, Dodatni!$A$6:$A1001, 0)),"---")</f>
        <v>---</v>
      </c>
      <c r="U134" s="7" t="str">
        <f t="array" ref="U134">iferror(iNDEX('Sep1-2324'!$AQ$6:$AQ1001,MATCH(B134, 'Sep1-2324'!$A$6:$A1001, 0)),"---")</f>
        <v>---</v>
      </c>
    </row>
    <row r="135">
      <c r="A135" s="5">
        <v>132.0</v>
      </c>
      <c r="B135" s="55" t="s">
        <v>185</v>
      </c>
      <c r="C135" s="7" t="str">
        <f t="array" ref="C135">INDEX('Svi studenti'!$C$2:$C1001,MATCH(B135, 'Svi studenti'!$B$2:$B1001, 0))</f>
        <v>Николић, Жељко</v>
      </c>
      <c r="D135" s="8" t="str">
        <f t="array" ref="D135">iferror(iNDEX('Svi studenti'!$G$2:$G1001,MATCH(B135, 'Svi studenti'!$B$2:$B1001, 0)),"---")</f>
        <v>3и2б</v>
      </c>
      <c r="E135" s="19">
        <f t="array" ref="E135">iferror(iNDEX('Prisustvo-Vežbe'!$Q$4:$Q1001,MATCH(B135, 'Prisustvo-Vežbe'!$A$4:$A1001, 0)),"---")</f>
        <v>0</v>
      </c>
      <c r="G135" s="7">
        <f t="array" ref="G135">iferror(iNDEX('Januar 1'!$AH$5:$AH1001,MATCH(B135, 'Januar 1'!$A$5:$A1001, 0)),"---")</f>
        <v>15.5</v>
      </c>
      <c r="I135" s="7">
        <f t="array" ref="I135">iferror(iNDEX('Januar 2'!$AM$5:$AM1001,MATCH(B135, 'Januar 2'!$A$5:$A1001, 0)),"---")</f>
        <v>34</v>
      </c>
      <c r="K135" s="7" t="str">
        <f t="array" ref="K135">iferror(iNDEX('Jun1'!$AI$6:$AI1001,MATCH(B135, 'Jun1'!$A$6:$A1001, 0)),"---")</f>
        <v>---</v>
      </c>
      <c r="M135" s="7" t="str">
        <f t="array" ref="M135">iferror(iNDEX('Jun2'!$AF$6:$AF1001,MATCH(B135, 'Jun2'!$A$6:$A1001, 0)),"---")</f>
        <v>---</v>
      </c>
      <c r="O135" s="7" t="str">
        <f t="array" ref="O135">iferror(iNDEX('Sep1'!$AJ$6:$AJ1001,MATCH(B135, 'Sep1'!$A$6:$A1001, 0)),"---")</f>
        <v>---</v>
      </c>
      <c r="Q135" s="7" t="str">
        <f t="array" ref="Q135">iferror(iNDEX('Sep2'!$AF$6:$AF1001,MATCH(B135, 'Sep2'!$A$6:$A1001, 0)),"---")</f>
        <v>---</v>
      </c>
      <c r="S135" s="7" t="str">
        <f t="array" ref="S135">iferror(iNDEX(Dodatni!$AJ$6:$AJ1001,MATCH(B135, Dodatni!$A$6:$A1001, 0)),"---")</f>
        <v>---</v>
      </c>
      <c r="U135" s="7" t="str">
        <f t="array" ref="U135">iferror(iNDEX('Sep1-2324'!$AQ$6:$AQ1001,MATCH(B135, 'Sep1-2324'!$A$6:$A1001, 0)),"---")</f>
        <v>---</v>
      </c>
    </row>
    <row r="136">
      <c r="A136" s="5">
        <v>133.0</v>
      </c>
      <c r="B136" s="55" t="s">
        <v>162</v>
      </c>
      <c r="C136" s="7" t="str">
        <f t="array" ref="C136">INDEX('Svi studenti'!$C$2:$C1001,MATCH(B136, 'Svi studenti'!$B$2:$B1001, 0))</f>
        <v>Николић, Никола</v>
      </c>
      <c r="D136" s="8" t="str">
        <f t="array" ref="D136">iferror(iNDEX('Svi studenti'!$G$2:$G1001,MATCH(B136, 'Svi studenti'!$B$2:$B1001, 0)),"---")</f>
        <v>3и2а</v>
      </c>
      <c r="E136" s="19">
        <f t="array" ref="E136">iferror(iNDEX('Prisustvo-Vežbe'!$Q$4:$Q1001,MATCH(B136, 'Prisustvo-Vežbe'!$A$4:$A1001, 0)),"---")</f>
        <v>5</v>
      </c>
      <c r="G136" s="7" t="str">
        <f t="array" ref="G136">iferror(iNDEX('Januar 1'!$AH$5:$AH1001,MATCH(B136, 'Januar 1'!$A$5:$A1001, 0)),"---")</f>
        <v>---</v>
      </c>
      <c r="I136" s="7">
        <f t="array" ref="I136">iferror(iNDEX('Januar 2'!$AM$5:$AM1001,MATCH(B136, 'Januar 2'!$A$5:$A1001, 0)),"---")</f>
        <v>23</v>
      </c>
      <c r="K136" s="7" t="str">
        <f t="array" ref="K136">iferror(iNDEX('Jun1'!$AI$6:$AI1001,MATCH(B136, 'Jun1'!$A$6:$A1001, 0)),"---")</f>
        <v>---</v>
      </c>
      <c r="M136" s="7" t="str">
        <f t="array" ref="M136">iferror(iNDEX('Jun2'!$AF$6:$AF1001,MATCH(B136, 'Jun2'!$A$6:$A1001, 0)),"---")</f>
        <v>---</v>
      </c>
      <c r="O136" s="7" t="str">
        <f t="array" ref="O136">iferror(iNDEX('Sep1'!$AJ$6:$AJ1001,MATCH(B136, 'Sep1'!$A$6:$A1001, 0)),"---")</f>
        <v>---</v>
      </c>
      <c r="Q136" s="7" t="str">
        <f t="array" ref="Q136">iferror(iNDEX('Sep2'!$AF$6:$AF1001,MATCH(B136, 'Sep2'!$A$6:$A1001, 0)),"---")</f>
        <v>---</v>
      </c>
      <c r="S136" s="7" t="str">
        <f t="array" ref="S136">iferror(iNDEX(Dodatni!$AJ$6:$AJ1001,MATCH(B136, Dodatni!$A$6:$A1001, 0)),"---")</f>
        <v>---</v>
      </c>
      <c r="U136" s="7" t="str">
        <f t="array" ref="U136">iferror(iNDEX('Sep1-2324'!$AQ$6:$AQ1001,MATCH(B136, 'Sep1-2324'!$A$6:$A1001, 0)),"---")</f>
        <v>---</v>
      </c>
    </row>
    <row r="137">
      <c r="A137" s="5">
        <v>134.0</v>
      </c>
      <c r="B137" s="55" t="s">
        <v>200</v>
      </c>
      <c r="C137" s="7" t="str">
        <f t="array" ref="C137">INDEX('Svi studenti'!$C$2:$C1001,MATCH(B137, 'Svi studenti'!$B$2:$B1001, 0))</f>
        <v>Огрењац, Марко</v>
      </c>
      <c r="D137" s="8" t="str">
        <f t="array" ref="D137">iferror(iNDEX('Svi studenti'!$G$2:$G1001,MATCH(B137, 'Svi studenti'!$B$2:$B1001, 0)),"---")</f>
        <v>3и2б</v>
      </c>
      <c r="E137" s="19">
        <f t="array" ref="E137">iferror(iNDEX('Prisustvo-Vežbe'!$Q$4:$Q1001,MATCH(B137, 'Prisustvo-Vežbe'!$A$4:$A1001, 0)),"---")</f>
        <v>0</v>
      </c>
      <c r="G137" s="7" t="str">
        <f t="array" ref="G137">iferror(iNDEX('Januar 1'!$AH$5:$AH1001,MATCH(B137, 'Januar 1'!$A$5:$A1001, 0)),"---")</f>
        <v>---</v>
      </c>
      <c r="I137" s="7">
        <f t="array" ref="I137">iferror(iNDEX('Januar 2'!$AM$5:$AM1001,MATCH(B137, 'Januar 2'!$A$5:$A1001, 0)),"---")</f>
        <v>29.8</v>
      </c>
      <c r="K137" s="7" t="str">
        <f t="array" ref="K137">iferror(iNDEX('Jun1'!$AI$6:$AI1001,MATCH(B137, 'Jun1'!$A$6:$A1001, 0)),"---")</f>
        <v>---</v>
      </c>
      <c r="M137" s="7" t="str">
        <f t="array" ref="M137">iferror(iNDEX('Jun2'!$AF$6:$AF1001,MATCH(B137, 'Jun2'!$A$6:$A1001, 0)),"---")</f>
        <v>---</v>
      </c>
      <c r="O137" s="7" t="str">
        <f t="array" ref="O137">iferror(iNDEX('Sep1'!$AJ$6:$AJ1001,MATCH(B137, 'Sep1'!$A$6:$A1001, 0)),"---")</f>
        <v>---</v>
      </c>
      <c r="Q137" s="7" t="str">
        <f t="array" ref="Q137">iferror(iNDEX('Sep2'!$AF$6:$AF1001,MATCH(B137, 'Sep2'!$A$6:$A1001, 0)),"---")</f>
        <v>---</v>
      </c>
      <c r="S137" s="7" t="str">
        <f t="array" ref="S137">iferror(iNDEX(Dodatni!$AJ$6:$AJ1001,MATCH(B137, Dodatni!$A$6:$A1001, 0)),"---")</f>
        <v>---</v>
      </c>
      <c r="U137" s="7" t="str">
        <f t="array" ref="U137">iferror(iNDEX('Sep1-2324'!$AQ$6:$AQ1001,MATCH(B137, 'Sep1-2324'!$A$6:$A1001, 0)),"---")</f>
        <v>---</v>
      </c>
    </row>
    <row r="138">
      <c r="A138" s="5">
        <v>135.0</v>
      </c>
      <c r="B138" s="55" t="s">
        <v>196</v>
      </c>
      <c r="C138" s="7" t="str">
        <f t="array" ref="C138">INDEX('Svi studenti'!$C$2:$C1001,MATCH(B138, 'Svi studenti'!$B$2:$B1001, 0))</f>
        <v>Опачић, Никола</v>
      </c>
      <c r="D138" s="8" t="str">
        <f t="array" ref="D138">iferror(iNDEX('Svi studenti'!$G$2:$G1001,MATCH(B138, 'Svi studenti'!$B$2:$B1001, 0)),"---")</f>
        <v>3и2б</v>
      </c>
      <c r="E138" s="19">
        <f t="array" ref="E138">iferror(iNDEX('Prisustvo-Vežbe'!$Q$4:$Q1001,MATCH(B138, 'Prisustvo-Vežbe'!$A$4:$A1001, 0)),"---")</f>
        <v>5</v>
      </c>
      <c r="G138" s="7">
        <f t="array" ref="G138">iferror(iNDEX('Januar 1'!$AH$5:$AH1001,MATCH(B138, 'Januar 1'!$A$5:$A1001, 0)),"---")</f>
        <v>37</v>
      </c>
      <c r="I138" s="7" t="str">
        <f t="array" ref="I138">iferror(iNDEX('Januar 2'!$AM$5:$AM1001,MATCH(B138, 'Januar 2'!$A$5:$A1001, 0)),"---")</f>
        <v>---</v>
      </c>
      <c r="K138" s="7" t="str">
        <f t="array" ref="K138">iferror(iNDEX('Jun1'!$AI$6:$AI1001,MATCH(B138, 'Jun1'!$A$6:$A1001, 0)),"---")</f>
        <v>---</v>
      </c>
      <c r="M138" s="7" t="str">
        <f t="array" ref="M138">iferror(iNDEX('Jun2'!$AF$6:$AF1001,MATCH(B138, 'Jun2'!$A$6:$A1001, 0)),"---")</f>
        <v>---</v>
      </c>
      <c r="O138" s="7" t="str">
        <f t="array" ref="O138">iferror(iNDEX('Sep1'!$AJ$6:$AJ1001,MATCH(B138, 'Sep1'!$A$6:$A1001, 0)),"---")</f>
        <v>---</v>
      </c>
      <c r="Q138" s="7" t="str">
        <f t="array" ref="Q138">iferror(iNDEX('Sep2'!$AF$6:$AF1001,MATCH(B138, 'Sep2'!$A$6:$A1001, 0)),"---")</f>
        <v>---</v>
      </c>
      <c r="S138" s="7" t="str">
        <f t="array" ref="S138">iferror(iNDEX(Dodatni!$AJ$6:$AJ1001,MATCH(B138, Dodatni!$A$6:$A1001, 0)),"---")</f>
        <v>---</v>
      </c>
      <c r="U138" s="7" t="str">
        <f t="array" ref="U138">iferror(iNDEX('Sep1-2324'!$AQ$6:$AQ1001,MATCH(B138, 'Sep1-2324'!$A$6:$A1001, 0)),"---")</f>
        <v>---</v>
      </c>
    </row>
    <row r="139">
      <c r="A139" s="5">
        <v>136.0</v>
      </c>
      <c r="B139" s="55" t="s">
        <v>238</v>
      </c>
      <c r="C139" s="7" t="str">
        <f t="array" ref="C139">INDEX('Svi studenti'!$C$2:$C1001,MATCH(B139, 'Svi studenti'!$B$2:$B1001, 0))</f>
        <v>Пернек, Ана</v>
      </c>
      <c r="D139" s="8" t="str">
        <f t="array" ref="D139">iferror(iNDEX('Svi studenti'!$G$2:$G1001,MATCH(B139, 'Svi studenti'!$B$2:$B1001, 0)),"---")</f>
        <v>3и2б</v>
      </c>
      <c r="E139" s="19">
        <f t="array" ref="E139">iferror(iNDEX('Prisustvo-Vežbe'!$Q$4:$Q1001,MATCH(B139, 'Prisustvo-Vežbe'!$A$4:$A1001, 0)),"---")</f>
        <v>1</v>
      </c>
      <c r="G139" s="7" t="str">
        <f t="array" ref="G139">iferror(iNDEX('Januar 1'!$AH$5:$AH1001,MATCH(B139, 'Januar 1'!$A$5:$A1001, 0)),"---")</f>
        <v>---</v>
      </c>
      <c r="I139" s="7" t="str">
        <f t="array" ref="I139">iferror(iNDEX('Januar 2'!$AM$5:$AM1001,MATCH(B139, 'Januar 2'!$A$5:$A1001, 0)),"---")</f>
        <v>---</v>
      </c>
      <c r="K139" s="7" t="str">
        <f t="array" ref="K139">iferror(iNDEX('Jun1'!$AI$6:$AI1001,MATCH(B139, 'Jun1'!$A$6:$A1001, 0)),"---")</f>
        <v>---</v>
      </c>
      <c r="M139" s="7">
        <f t="array" ref="M139">iferror(iNDEX('Jun2'!$AF$6:$AF1001,MATCH(B139, 'Jun2'!$A$6:$A1001, 0)),"---")</f>
        <v>15</v>
      </c>
      <c r="O139" s="7">
        <f t="array" ref="O139">iferror(iNDEX('Sep1'!$AJ$6:$AJ1001,MATCH(B139, 'Sep1'!$A$6:$A1001, 0)),"---")</f>
        <v>33</v>
      </c>
      <c r="Q139" s="7" t="str">
        <f t="array" ref="Q139">iferror(iNDEX('Sep2'!$AF$6:$AF1001,MATCH(B139, 'Sep2'!$A$6:$A1001, 0)),"---")</f>
        <v>---</v>
      </c>
      <c r="S139" s="7" t="str">
        <f t="array" ref="S139">iferror(iNDEX(Dodatni!$AJ$6:$AJ1001,MATCH(B139, Dodatni!$A$6:$A1001, 0)),"---")</f>
        <v>---</v>
      </c>
      <c r="U139" s="7" t="str">
        <f t="array" ref="U139">iferror(iNDEX('Sep1-2324'!$AQ$6:$AQ1001,MATCH(B139, 'Sep1-2324'!$A$6:$A1001, 0)),"---")</f>
        <v>---</v>
      </c>
    </row>
    <row r="140">
      <c r="A140" s="5">
        <v>137.0</v>
      </c>
      <c r="B140" s="55" t="s">
        <v>239</v>
      </c>
      <c r="C140" s="7" t="str">
        <f t="array" ref="C140">INDEX('Svi studenti'!$C$2:$C1001,MATCH(B140, 'Svi studenti'!$B$2:$B1001, 0))</f>
        <v>Петраш, Габриел</v>
      </c>
      <c r="D140" s="8" t="str">
        <f t="array" ref="D140">iferror(iNDEX('Svi studenti'!$G$2:$G1001,MATCH(B140, 'Svi studenti'!$B$2:$B1001, 0)),"---")</f>
        <v>3и2а</v>
      </c>
      <c r="E140" s="19">
        <f t="array" ref="E140">iferror(iNDEX('Prisustvo-Vežbe'!$Q$4:$Q1001,MATCH(B140, 'Prisustvo-Vežbe'!$A$4:$A1001, 0)),"---")</f>
        <v>0</v>
      </c>
      <c r="G140" s="7" t="str">
        <f t="array" ref="G140">iferror(iNDEX('Januar 1'!$AH$5:$AH1001,MATCH(B140, 'Januar 1'!$A$5:$A1001, 0)),"---")</f>
        <v>---</v>
      </c>
      <c r="I140" s="7" t="str">
        <f t="array" ref="I140">iferror(iNDEX('Januar 2'!$AM$5:$AM1001,MATCH(B140, 'Januar 2'!$A$5:$A1001, 0)),"---")</f>
        <v>---</v>
      </c>
      <c r="K140" s="7" t="str">
        <f t="array" ref="K140">iferror(iNDEX('Jun1'!$AI$6:$AI1001,MATCH(B140, 'Jun1'!$A$6:$A1001, 0)),"---")</f>
        <v>---</v>
      </c>
      <c r="M140" s="7" t="str">
        <f t="array" ref="M140">iferror(iNDEX('Jun2'!$AF$6:$AF1001,MATCH(B140, 'Jun2'!$A$6:$A1001, 0)),"---")</f>
        <v>---</v>
      </c>
      <c r="O140" s="7">
        <f t="array" ref="O140">iferror(iNDEX('Sep1'!$AJ$6:$AJ1001,MATCH(B140, 'Sep1'!$A$6:$A1001, 0)),"---")</f>
        <v>14</v>
      </c>
      <c r="Q140" s="7">
        <f t="array" ref="Q140">iferror(iNDEX('Sep2'!$AF$6:$AF1001,MATCH(B140, 'Sep2'!$A$6:$A1001, 0)),"---")</f>
        <v>15</v>
      </c>
      <c r="S140" s="7" t="str">
        <f t="array" ref="S140">iferror(iNDEX(Dodatni!$AJ$6:$AJ1001,MATCH(B140, Dodatni!$A$6:$A1001, 0)),"---")</f>
        <v>---</v>
      </c>
      <c r="U140" s="7" t="str">
        <f t="array" ref="U140">iferror(iNDEX('Sep1-2324'!$AQ$6:$AQ1001,MATCH(B140, 'Sep1-2324'!$A$6:$A1001, 0)),"---")</f>
        <v>---</v>
      </c>
    </row>
    <row r="141">
      <c r="A141" s="5">
        <v>138.0</v>
      </c>
      <c r="B141" s="55" t="s">
        <v>171</v>
      </c>
      <c r="C141" s="7" t="str">
        <f t="array" ref="C141">INDEX('Svi studenti'!$C$2:$C1001,MATCH(B141, 'Svi studenti'!$B$2:$B1001, 0))</f>
        <v>Петровић, Софија</v>
      </c>
      <c r="D141" s="8" t="str">
        <f t="array" ref="D141">iferror(iNDEX('Svi studenti'!$G$2:$G1001,MATCH(B141, 'Svi studenti'!$B$2:$B1001, 0)),"---")</f>
        <v>3и2а</v>
      </c>
      <c r="E141" s="19">
        <f t="array" ref="E141">iferror(iNDEX('Prisustvo-Vežbe'!$Q$4:$Q1001,MATCH(B141, 'Prisustvo-Vežbe'!$A$4:$A1001, 0)),"---")</f>
        <v>5</v>
      </c>
      <c r="G141" s="7">
        <f t="array" ref="G141">iferror(iNDEX('Januar 1'!$AH$5:$AH1001,MATCH(B141, 'Januar 1'!$A$5:$A1001, 0)),"---")</f>
        <v>45</v>
      </c>
      <c r="I141" s="7" t="str">
        <f t="array" ref="I141">iferror(iNDEX('Januar 2'!$AM$5:$AM1001,MATCH(B141, 'Januar 2'!$A$5:$A1001, 0)),"---")</f>
        <v>---</v>
      </c>
      <c r="K141" s="7" t="str">
        <f t="array" ref="K141">iferror(iNDEX('Jun1'!$AI$6:$AI1001,MATCH(B141, 'Jun1'!$A$6:$A1001, 0)),"---")</f>
        <v>---</v>
      </c>
      <c r="M141" s="7" t="str">
        <f t="array" ref="M141">iferror(iNDEX('Jun2'!$AF$6:$AF1001,MATCH(B141, 'Jun2'!$A$6:$A1001, 0)),"---")</f>
        <v>---</v>
      </c>
      <c r="O141" s="7" t="str">
        <f t="array" ref="O141">iferror(iNDEX('Sep1'!$AJ$6:$AJ1001,MATCH(B141, 'Sep1'!$A$6:$A1001, 0)),"---")</f>
        <v>---</v>
      </c>
      <c r="Q141" s="7" t="str">
        <f t="array" ref="Q141">iferror(iNDEX('Sep2'!$AF$6:$AF1001,MATCH(B141, 'Sep2'!$A$6:$A1001, 0)),"---")</f>
        <v>---</v>
      </c>
      <c r="S141" s="7" t="str">
        <f t="array" ref="S141">iferror(iNDEX(Dodatni!$AJ$6:$AJ1001,MATCH(B141, Dodatni!$A$6:$A1001, 0)),"---")</f>
        <v>---</v>
      </c>
      <c r="U141" s="7" t="str">
        <f t="array" ref="U141">iferror(iNDEX('Sep1-2324'!$AQ$6:$AQ1001,MATCH(B141, 'Sep1-2324'!$A$6:$A1001, 0)),"---")</f>
        <v>---</v>
      </c>
    </row>
    <row r="142">
      <c r="A142" s="5">
        <v>139.0</v>
      </c>
      <c r="B142" s="55" t="s">
        <v>240</v>
      </c>
      <c r="C142" s="7" t="str">
        <f t="array" ref="C142">INDEX('Svi studenti'!$C$2:$C1001,MATCH(B142, 'Svi studenti'!$B$2:$B1001, 0))</f>
        <v>Петронијевић, Димитрије</v>
      </c>
      <c r="D142" s="8" t="str">
        <f t="array" ref="D142">iferror(iNDEX('Svi studenti'!$G$2:$G1001,MATCH(B142, 'Svi studenti'!$B$2:$B1001, 0)),"---")</f>
        <v>3и2а</v>
      </c>
      <c r="E142" s="19">
        <f t="array" ref="E142">iferror(iNDEX('Prisustvo-Vežbe'!$Q$4:$Q1001,MATCH(B142, 'Prisustvo-Vežbe'!$A$4:$A1001, 0)),"---")</f>
        <v>0</v>
      </c>
      <c r="G142" s="7" t="str">
        <f t="array" ref="G142">iferror(iNDEX('Januar 1'!$AH$5:$AH1001,MATCH(B142, 'Januar 1'!$A$5:$A1001, 0)),"---")</f>
        <v>---</v>
      </c>
      <c r="I142" s="7" t="str">
        <f t="array" ref="I142">iferror(iNDEX('Januar 2'!$AM$5:$AM1001,MATCH(B142, 'Januar 2'!$A$5:$A1001, 0)),"---")</f>
        <v>---</v>
      </c>
      <c r="K142" s="7" t="str">
        <f t="array" ref="K142">iferror(iNDEX('Jun1'!$AI$6:$AI1001,MATCH(B142, 'Jun1'!$A$6:$A1001, 0)),"---")</f>
        <v>---</v>
      </c>
      <c r="M142" s="7" t="str">
        <f t="array" ref="M142">iferror(iNDEX('Jun2'!$AF$6:$AF1001,MATCH(B142, 'Jun2'!$A$6:$A1001, 0)),"---")</f>
        <v>---</v>
      </c>
      <c r="O142" s="7" t="str">
        <f t="array" ref="O142">iferror(iNDEX('Sep1'!$AJ$6:$AJ1001,MATCH(B142, 'Sep1'!$A$6:$A1001, 0)),"---")</f>
        <v>---</v>
      </c>
      <c r="Q142" s="7" t="str">
        <f t="array" ref="Q142">iferror(iNDEX('Sep2'!$AF$6:$AF1001,MATCH(B142, 'Sep2'!$A$6:$A1001, 0)),"---")</f>
        <v>---</v>
      </c>
      <c r="S142" s="7" t="str">
        <f t="array" ref="S142">iferror(iNDEX(Dodatni!$AJ$6:$AJ1001,MATCH(B142, Dodatni!$A$6:$A1001, 0)),"---")</f>
        <v>---</v>
      </c>
      <c r="U142" s="7" t="str">
        <f t="array" ref="U142">iferror(iNDEX('Sep1-2324'!$AQ$6:$AQ1001,MATCH(B142, 'Sep1-2324'!$A$6:$A1001, 0)),"---")</f>
        <v>---</v>
      </c>
    </row>
    <row r="143">
      <c r="A143" s="5">
        <v>140.0</v>
      </c>
      <c r="B143" s="55" t="s">
        <v>175</v>
      </c>
      <c r="C143" s="7" t="str">
        <f t="array" ref="C143">INDEX('Svi studenti'!$C$2:$C1001,MATCH(B143, 'Svi studenti'!$B$2:$B1001, 0))</f>
        <v>Пешић, Петар</v>
      </c>
      <c r="D143" s="8" t="str">
        <f t="array" ref="D143">iferror(iNDEX('Svi studenti'!$G$2:$G1001,MATCH(B143, 'Svi studenti'!$B$2:$B1001, 0)),"---")</f>
        <v>3и2б</v>
      </c>
      <c r="E143" s="19">
        <f t="array" ref="E143">iferror(iNDEX('Prisustvo-Vežbe'!$Q$4:$Q1001,MATCH(B143, 'Prisustvo-Vežbe'!$A$4:$A1001, 0)),"---")</f>
        <v>4</v>
      </c>
      <c r="G143" s="7">
        <f t="array" ref="G143">iferror(iNDEX('Januar 1'!$AH$5:$AH1001,MATCH(B143, 'Januar 1'!$A$5:$A1001, 0)),"---")</f>
        <v>36</v>
      </c>
      <c r="I143" s="7" t="str">
        <f t="array" ref="I143">iferror(iNDEX('Januar 2'!$AM$5:$AM1001,MATCH(B143, 'Januar 2'!$A$5:$A1001, 0)),"---")</f>
        <v>---</v>
      </c>
      <c r="K143" s="7" t="str">
        <f t="array" ref="K143">iferror(iNDEX('Jun1'!$AI$6:$AI1001,MATCH(B143, 'Jun1'!$A$6:$A1001, 0)),"---")</f>
        <v>---</v>
      </c>
      <c r="M143" s="7" t="str">
        <f t="array" ref="M143">iferror(iNDEX('Jun2'!$AF$6:$AF1001,MATCH(B143, 'Jun2'!$A$6:$A1001, 0)),"---")</f>
        <v>---</v>
      </c>
      <c r="O143" s="7" t="str">
        <f t="array" ref="O143">iferror(iNDEX('Sep1'!$AJ$6:$AJ1001,MATCH(B143, 'Sep1'!$A$6:$A1001, 0)),"---")</f>
        <v>---</v>
      </c>
      <c r="Q143" s="7" t="str">
        <f t="array" ref="Q143">iferror(iNDEX('Sep2'!$AF$6:$AF1001,MATCH(B143, 'Sep2'!$A$6:$A1001, 0)),"---")</f>
        <v>---</v>
      </c>
      <c r="S143" s="7" t="str">
        <f t="array" ref="S143">iferror(iNDEX(Dodatni!$AJ$6:$AJ1001,MATCH(B143, Dodatni!$A$6:$A1001, 0)),"---")</f>
        <v>---</v>
      </c>
      <c r="U143" s="7" t="str">
        <f t="array" ref="U143">iferror(iNDEX('Sep1-2324'!$AQ$6:$AQ1001,MATCH(B143, 'Sep1-2324'!$A$6:$A1001, 0)),"---")</f>
        <v>---</v>
      </c>
    </row>
    <row r="144">
      <c r="A144" s="5">
        <v>141.0</v>
      </c>
      <c r="B144" s="55" t="s">
        <v>187</v>
      </c>
      <c r="C144" s="7" t="str">
        <f t="array" ref="C144">INDEX('Svi studenti'!$C$2:$C1001,MATCH(B144, 'Svi studenti'!$B$2:$B1001, 0))</f>
        <v>Протић, Мина</v>
      </c>
      <c r="D144" s="8" t="str">
        <f t="array" ref="D144">iferror(iNDEX('Svi studenti'!$G$2:$G1001,MATCH(B144, 'Svi studenti'!$B$2:$B1001, 0)),"---")</f>
        <v>3и2б</v>
      </c>
      <c r="E144" s="19">
        <f t="array" ref="E144">iferror(iNDEX('Prisustvo-Vežbe'!$Q$4:$Q1001,MATCH(B144, 'Prisustvo-Vežbe'!$A$4:$A1001, 0)),"---")</f>
        <v>5</v>
      </c>
      <c r="G144" s="7">
        <f t="array" ref="G144">iferror(iNDEX('Januar 1'!$AH$5:$AH1001,MATCH(B144, 'Januar 1'!$A$5:$A1001, 0)),"---")</f>
        <v>0</v>
      </c>
      <c r="I144" s="7" t="str">
        <f t="array" ref="I144">iferror(iNDEX('Januar 2'!$AM$5:$AM1001,MATCH(B144, 'Januar 2'!$A$5:$A1001, 0)),"---")</f>
        <v>---</v>
      </c>
      <c r="K144" s="7">
        <f t="array" ref="K144">iferror(iNDEX('Jun1'!$AI$6:$AI1001,MATCH(B144, 'Jun1'!$A$6:$A1001, 0)),"---")</f>
        <v>23.5</v>
      </c>
      <c r="M144" s="7" t="str">
        <f t="array" ref="M144">iferror(iNDEX('Jun2'!$AF$6:$AF1001,MATCH(B144, 'Jun2'!$A$6:$A1001, 0)),"---")</f>
        <v>---</v>
      </c>
      <c r="O144" s="7" t="str">
        <f t="array" ref="O144">iferror(iNDEX('Sep1'!$AJ$6:$AJ1001,MATCH(B144, 'Sep1'!$A$6:$A1001, 0)),"---")</f>
        <v>---</v>
      </c>
      <c r="Q144" s="7" t="str">
        <f t="array" ref="Q144">iferror(iNDEX('Sep2'!$AF$6:$AF1001,MATCH(B144, 'Sep2'!$A$6:$A1001, 0)),"---")</f>
        <v>---</v>
      </c>
      <c r="S144" s="7" t="str">
        <f t="array" ref="S144">iferror(iNDEX(Dodatni!$AJ$6:$AJ1001,MATCH(B144, Dodatni!$A$6:$A1001, 0)),"---")</f>
        <v>---</v>
      </c>
      <c r="U144" s="7" t="str">
        <f t="array" ref="U144">iferror(iNDEX('Sep1-2324'!$AQ$6:$AQ1001,MATCH(B144, 'Sep1-2324'!$A$6:$A1001, 0)),"---")</f>
        <v>---</v>
      </c>
    </row>
    <row r="145">
      <c r="A145" s="5">
        <v>142.0</v>
      </c>
      <c r="B145" s="55" t="s">
        <v>241</v>
      </c>
      <c r="C145" s="7" t="str">
        <f t="array" ref="C145">INDEX('Svi studenti'!$C$2:$C1001,MATCH(B145, 'Svi studenti'!$B$2:$B1001, 0))</f>
        <v>Пушељић, Алекса</v>
      </c>
      <c r="D145" s="8" t="str">
        <f t="array" ref="D145">iferror(iNDEX('Svi studenti'!$G$2:$G1001,MATCH(B145, 'Svi studenti'!$B$2:$B1001, 0)),"---")</f>
        <v>3и2б</v>
      </c>
      <c r="E145" s="19">
        <f t="array" ref="E145">iferror(iNDEX('Prisustvo-Vežbe'!$Q$4:$Q1001,MATCH(B145, 'Prisustvo-Vežbe'!$A$4:$A1001, 0)),"---")</f>
        <v>0</v>
      </c>
      <c r="G145" s="7" t="str">
        <f t="array" ref="G145">iferror(iNDEX('Januar 1'!$AH$5:$AH1001,MATCH(B145, 'Januar 1'!$A$5:$A1001, 0)),"---")</f>
        <v>---</v>
      </c>
      <c r="I145" s="7" t="str">
        <f t="array" ref="I145">iferror(iNDEX('Januar 2'!$AM$5:$AM1001,MATCH(B145, 'Januar 2'!$A$5:$A1001, 0)),"---")</f>
        <v>---</v>
      </c>
      <c r="K145" s="7" t="str">
        <f t="array" ref="K145">iferror(iNDEX('Jun1'!$AI$6:$AI1001,MATCH(B145, 'Jun1'!$A$6:$A1001, 0)),"---")</f>
        <v>---</v>
      </c>
      <c r="M145" s="7" t="str">
        <f t="array" ref="M145">iferror(iNDEX('Jun2'!$AF$6:$AF1001,MATCH(B145, 'Jun2'!$A$6:$A1001, 0)),"---")</f>
        <v>---</v>
      </c>
      <c r="O145" s="7" t="str">
        <f t="array" ref="O145">iferror(iNDEX('Sep1'!$AJ$6:$AJ1001,MATCH(B145, 'Sep1'!$A$6:$A1001, 0)),"---")</f>
        <v>---</v>
      </c>
      <c r="Q145" s="7" t="str">
        <f t="array" ref="Q145">iferror(iNDEX('Sep2'!$AF$6:$AF1001,MATCH(B145, 'Sep2'!$A$6:$A1001, 0)),"---")</f>
        <v>---</v>
      </c>
      <c r="S145" s="7" t="str">
        <f t="array" ref="S145">iferror(iNDEX(Dodatni!$AJ$6:$AJ1001,MATCH(B145, Dodatni!$A$6:$A1001, 0)),"---")</f>
        <v>---</v>
      </c>
      <c r="U145" s="7" t="str">
        <f t="array" ref="U145">iferror(iNDEX('Sep1-2324'!$AQ$6:$AQ1001,MATCH(B145, 'Sep1-2324'!$A$6:$A1001, 0)),"---")</f>
        <v>---</v>
      </c>
    </row>
    <row r="146">
      <c r="A146" s="5">
        <v>143.0</v>
      </c>
      <c r="B146" s="55" t="s">
        <v>242</v>
      </c>
      <c r="C146" s="7" t="str">
        <f t="array" ref="C146">INDEX('Svi studenti'!$C$2:$C1001,MATCH(B146, 'Svi studenti'!$B$2:$B1001, 0))</f>
        <v>Радмановац, Ана</v>
      </c>
      <c r="D146" s="8" t="str">
        <f t="array" ref="D146">iferror(iNDEX('Svi studenti'!$G$2:$G1001,MATCH(B146, 'Svi studenti'!$B$2:$B1001, 0)),"---")</f>
        <v>3и2а</v>
      </c>
      <c r="E146" s="19">
        <f t="array" ref="E146">iferror(iNDEX('Prisustvo-Vežbe'!$Q$4:$Q1001,MATCH(B146, 'Prisustvo-Vežbe'!$A$4:$A1001, 0)),"---")</f>
        <v>3.5</v>
      </c>
      <c r="G146" s="7" t="str">
        <f t="array" ref="G146">iferror(iNDEX('Januar 1'!$AH$5:$AH1001,MATCH(B146, 'Januar 1'!$A$5:$A1001, 0)),"---")</f>
        <v>---</v>
      </c>
      <c r="I146" s="7" t="str">
        <f t="array" ref="I146">iferror(iNDEX('Januar 2'!$AM$5:$AM1001,MATCH(B146, 'Januar 2'!$A$5:$A1001, 0)),"---")</f>
        <v>---</v>
      </c>
      <c r="K146" s="7">
        <f t="array" ref="K146">iferror(iNDEX('Jun1'!$AI$6:$AI1001,MATCH(B146, 'Jun1'!$A$6:$A1001, 0)),"---")</f>
        <v>16.5</v>
      </c>
      <c r="M146" s="7">
        <f t="array" ref="M146">iferror(iNDEX('Jun2'!$AF$6:$AF1001,MATCH(B146, 'Jun2'!$A$6:$A1001, 0)),"---")</f>
        <v>37</v>
      </c>
      <c r="O146" s="7" t="str">
        <f t="array" ref="O146">iferror(iNDEX('Sep1'!$AJ$6:$AJ1001,MATCH(B146, 'Sep1'!$A$6:$A1001, 0)),"---")</f>
        <v>---</v>
      </c>
      <c r="Q146" s="7" t="str">
        <f t="array" ref="Q146">iferror(iNDEX('Sep2'!$AF$6:$AF1001,MATCH(B146, 'Sep2'!$A$6:$A1001, 0)),"---")</f>
        <v>---</v>
      </c>
      <c r="S146" s="7" t="str">
        <f t="array" ref="S146">iferror(iNDEX(Dodatni!$AJ$6:$AJ1001,MATCH(B146, Dodatni!$A$6:$A1001, 0)),"---")</f>
        <v>---</v>
      </c>
      <c r="U146" s="7" t="str">
        <f t="array" ref="U146">iferror(iNDEX('Sep1-2324'!$AQ$6:$AQ1001,MATCH(B146, 'Sep1-2324'!$A$6:$A1001, 0)),"---")</f>
        <v>---</v>
      </c>
    </row>
    <row r="147">
      <c r="A147" s="5">
        <v>144.0</v>
      </c>
      <c r="B147" s="55" t="s">
        <v>243</v>
      </c>
      <c r="C147" s="7" t="str">
        <f t="array" ref="C147">INDEX('Svi studenti'!$C$2:$C1001,MATCH(B147, 'Svi studenti'!$B$2:$B1001, 0))</f>
        <v>Радовановић, Анђела</v>
      </c>
      <c r="D147" s="8" t="str">
        <f t="array" ref="D147">iferror(iNDEX('Svi studenti'!$G$2:$G1001,MATCH(B147, 'Svi studenti'!$B$2:$B1001, 0)),"---")</f>
        <v>3и2б</v>
      </c>
      <c r="E147" s="19">
        <f t="array" ref="E147">iferror(iNDEX('Prisustvo-Vežbe'!$Q$4:$Q1001,MATCH(B147, 'Prisustvo-Vežbe'!$A$4:$A1001, 0)),"---")</f>
        <v>2</v>
      </c>
      <c r="G147" s="7" t="str">
        <f t="array" ref="G147">iferror(iNDEX('Januar 1'!$AH$5:$AH1001,MATCH(B147, 'Januar 1'!$A$5:$A1001, 0)),"---")</f>
        <v>---</v>
      </c>
      <c r="I147" s="7" t="str">
        <f t="array" ref="I147">iferror(iNDEX('Januar 2'!$AM$5:$AM1001,MATCH(B147, 'Januar 2'!$A$5:$A1001, 0)),"---")</f>
        <v>---</v>
      </c>
      <c r="K147" s="7" t="str">
        <f t="array" ref="K147">iferror(iNDEX('Jun1'!$AI$6:$AI1001,MATCH(B147, 'Jun1'!$A$6:$A1001, 0)),"---")</f>
        <v>---</v>
      </c>
      <c r="M147" s="7" t="str">
        <f t="array" ref="M147">iferror(iNDEX('Jun2'!$AF$6:$AF1001,MATCH(B147, 'Jun2'!$A$6:$A1001, 0)),"---")</f>
        <v>---</v>
      </c>
      <c r="O147" s="7" t="str">
        <f t="array" ref="O147">iferror(iNDEX('Sep1'!$AJ$6:$AJ1001,MATCH(B147, 'Sep1'!$A$6:$A1001, 0)),"---")</f>
        <v>---</v>
      </c>
      <c r="Q147" s="7" t="str">
        <f t="array" ref="Q147">iferror(iNDEX('Sep2'!$AF$6:$AF1001,MATCH(B147, 'Sep2'!$A$6:$A1001, 0)),"---")</f>
        <v>---</v>
      </c>
      <c r="S147" s="7" t="str">
        <f t="array" ref="S147">iferror(iNDEX(Dodatni!$AJ$6:$AJ1001,MATCH(B147, Dodatni!$A$6:$A1001, 0)),"---")</f>
        <v>---</v>
      </c>
      <c r="U147" s="7" t="str">
        <f t="array" ref="U147">iferror(iNDEX('Sep1-2324'!$AQ$6:$AQ1001,MATCH(B147, 'Sep1-2324'!$A$6:$A1001, 0)),"---")</f>
        <v>---</v>
      </c>
    </row>
    <row r="148">
      <c r="A148" s="5">
        <v>145.0</v>
      </c>
      <c r="B148" s="55" t="s">
        <v>244</v>
      </c>
      <c r="C148" s="7" t="str">
        <f t="array" ref="C148">INDEX('Svi studenti'!$C$2:$C1001,MATCH(B148, 'Svi studenti'!$B$2:$B1001, 0))</f>
        <v>Радовановић, Милош</v>
      </c>
      <c r="D148" s="8" t="str">
        <f t="array" ref="D148">iferror(iNDEX('Svi studenti'!$G$2:$G1001,MATCH(B148, 'Svi studenti'!$B$2:$B1001, 0)),"---")</f>
        <v>3и2а</v>
      </c>
      <c r="E148" s="19">
        <f t="array" ref="E148">iferror(iNDEX('Prisustvo-Vežbe'!$Q$4:$Q1001,MATCH(B148, 'Prisustvo-Vežbe'!$A$4:$A1001, 0)),"---")</f>
        <v>0</v>
      </c>
      <c r="G148" s="7" t="str">
        <f t="array" ref="G148">iferror(iNDEX('Januar 1'!$AH$5:$AH1001,MATCH(B148, 'Januar 1'!$A$5:$A1001, 0)),"---")</f>
        <v>---</v>
      </c>
      <c r="I148" s="7" t="str">
        <f t="array" ref="I148">iferror(iNDEX('Januar 2'!$AM$5:$AM1001,MATCH(B148, 'Januar 2'!$A$5:$A1001, 0)),"---")</f>
        <v>---</v>
      </c>
      <c r="K148" s="7" t="str">
        <f t="array" ref="K148">iferror(iNDEX('Jun1'!$AI$6:$AI1001,MATCH(B148, 'Jun1'!$A$6:$A1001, 0)),"---")</f>
        <v>---</v>
      </c>
      <c r="M148" s="7" t="str">
        <f t="array" ref="M148">iferror(iNDEX('Jun2'!$AF$6:$AF1001,MATCH(B148, 'Jun2'!$A$6:$A1001, 0)),"---")</f>
        <v>---</v>
      </c>
      <c r="O148" s="7" t="str">
        <f t="array" ref="O148">iferror(iNDEX('Sep1'!$AJ$6:$AJ1001,MATCH(B148, 'Sep1'!$A$6:$A1001, 0)),"---")</f>
        <v>---</v>
      </c>
      <c r="Q148" s="7" t="str">
        <f t="array" ref="Q148">iferror(iNDEX('Sep2'!$AF$6:$AF1001,MATCH(B148, 'Sep2'!$A$6:$A1001, 0)),"---")</f>
        <v>---</v>
      </c>
      <c r="S148" s="7" t="str">
        <f t="array" ref="S148">iferror(iNDEX(Dodatni!$AJ$6:$AJ1001,MATCH(B148, Dodatni!$A$6:$A1001, 0)),"---")</f>
        <v>---</v>
      </c>
      <c r="U148" s="7" t="str">
        <f t="array" ref="U148">iferror(iNDEX('Sep1-2324'!$AQ$6:$AQ1001,MATCH(B148, 'Sep1-2324'!$A$6:$A1001, 0)),"---")</f>
        <v>---</v>
      </c>
    </row>
    <row r="149">
      <c r="A149" s="5">
        <v>146.0</v>
      </c>
      <c r="B149" s="55" t="s">
        <v>245</v>
      </c>
      <c r="C149" s="7" t="str">
        <f t="array" ref="C149">INDEX('Svi studenti'!$C$2:$C1001,MATCH(B149, 'Svi studenti'!$B$2:$B1001, 0))</f>
        <v>Радовић, Катарина</v>
      </c>
      <c r="D149" s="8" t="str">
        <f t="array" ref="D149">iferror(iNDEX('Svi studenti'!$G$2:$G1001,MATCH(B149, 'Svi studenti'!$B$2:$B1001, 0)),"---")</f>
        <v>3и2б</v>
      </c>
      <c r="E149" s="19">
        <f t="array" ref="E149">iferror(iNDEX('Prisustvo-Vežbe'!$Q$4:$Q1001,MATCH(B149, 'Prisustvo-Vežbe'!$A$4:$A1001, 0)),"---")</f>
        <v>0</v>
      </c>
      <c r="G149" s="7" t="str">
        <f t="array" ref="G149">iferror(iNDEX('Januar 1'!$AH$5:$AH1001,MATCH(B149, 'Januar 1'!$A$5:$A1001, 0)),"---")</f>
        <v>---</v>
      </c>
      <c r="I149" s="7" t="str">
        <f t="array" ref="I149">iferror(iNDEX('Januar 2'!$AM$5:$AM1001,MATCH(B149, 'Januar 2'!$A$5:$A1001, 0)),"---")</f>
        <v>---</v>
      </c>
      <c r="K149" s="7" t="str">
        <f t="array" ref="K149">iferror(iNDEX('Jun1'!$AI$6:$AI1001,MATCH(B149, 'Jun1'!$A$6:$A1001, 0)),"---")</f>
        <v>---</v>
      </c>
      <c r="M149" s="7" t="str">
        <f t="array" ref="M149">iferror(iNDEX('Jun2'!$AF$6:$AF1001,MATCH(B149, 'Jun2'!$A$6:$A1001, 0)),"---")</f>
        <v>---</v>
      </c>
      <c r="O149" s="7" t="str">
        <f t="array" ref="O149">iferror(iNDEX('Sep1'!$AJ$6:$AJ1001,MATCH(B149, 'Sep1'!$A$6:$A1001, 0)),"---")</f>
        <v>---</v>
      </c>
      <c r="Q149" s="7" t="str">
        <f t="array" ref="Q149">iferror(iNDEX('Sep2'!$AF$6:$AF1001,MATCH(B149, 'Sep2'!$A$6:$A1001, 0)),"---")</f>
        <v>---</v>
      </c>
      <c r="S149" s="7" t="str">
        <f t="array" ref="S149">iferror(iNDEX(Dodatni!$AJ$6:$AJ1001,MATCH(B149, Dodatni!$A$6:$A1001, 0)),"---")</f>
        <v>---</v>
      </c>
      <c r="U149" s="7" t="str">
        <f t="array" ref="U149">iferror(iNDEX('Sep1-2324'!$AQ$6:$AQ1001,MATCH(B149, 'Sep1-2324'!$A$6:$A1001, 0)),"---")</f>
        <v>---</v>
      </c>
    </row>
    <row r="150">
      <c r="A150" s="5">
        <v>147.0</v>
      </c>
      <c r="B150" s="55" t="s">
        <v>155</v>
      </c>
      <c r="C150" s="7" t="str">
        <f t="array" ref="C150">INDEX('Svi studenti'!$C$2:$C1001,MATCH(B150, 'Svi studenti'!$B$2:$B1001, 0))</f>
        <v>Рајковић, Анђела</v>
      </c>
      <c r="D150" s="8" t="str">
        <f t="array" ref="D150">iferror(iNDEX('Svi studenti'!$G$2:$G1001,MATCH(B150, 'Svi studenti'!$B$2:$B1001, 0)),"---")</f>
        <v>3и2а</v>
      </c>
      <c r="E150" s="19">
        <f t="array" ref="E150">iferror(iNDEX('Prisustvo-Vežbe'!$Q$4:$Q1001,MATCH(B150, 'Prisustvo-Vežbe'!$A$4:$A1001, 0)),"---")</f>
        <v>5</v>
      </c>
      <c r="G150" s="7">
        <f t="array" ref="G150">iferror(iNDEX('Januar 1'!$AH$5:$AH1001,MATCH(B150, 'Januar 1'!$A$5:$A1001, 0)),"---")</f>
        <v>37</v>
      </c>
      <c r="I150" s="7" t="str">
        <f t="array" ref="I150">iferror(iNDEX('Januar 2'!$AM$5:$AM1001,MATCH(B150, 'Januar 2'!$A$5:$A1001, 0)),"---")</f>
        <v>---</v>
      </c>
      <c r="K150" s="7" t="str">
        <f t="array" ref="K150">iferror(iNDEX('Jun1'!$AI$6:$AI1001,MATCH(B150, 'Jun1'!$A$6:$A1001, 0)),"---")</f>
        <v>---</v>
      </c>
      <c r="M150" s="7" t="str">
        <f t="array" ref="M150">iferror(iNDEX('Jun2'!$AF$6:$AF1001,MATCH(B150, 'Jun2'!$A$6:$A1001, 0)),"---")</f>
        <v>---</v>
      </c>
      <c r="O150" s="7" t="str">
        <f t="array" ref="O150">iferror(iNDEX('Sep1'!$AJ$6:$AJ1001,MATCH(B150, 'Sep1'!$A$6:$A1001, 0)),"---")</f>
        <v>---</v>
      </c>
      <c r="Q150" s="7" t="str">
        <f t="array" ref="Q150">iferror(iNDEX('Sep2'!$AF$6:$AF1001,MATCH(B150, 'Sep2'!$A$6:$A1001, 0)),"---")</f>
        <v>---</v>
      </c>
      <c r="S150" s="7" t="str">
        <f t="array" ref="S150">iferror(iNDEX(Dodatni!$AJ$6:$AJ1001,MATCH(B150, Dodatni!$A$6:$A1001, 0)),"---")</f>
        <v>---</v>
      </c>
      <c r="U150" s="7" t="str">
        <f t="array" ref="U150">iferror(iNDEX('Sep1-2324'!$AQ$6:$AQ1001,MATCH(B150, 'Sep1-2324'!$A$6:$A1001, 0)),"---")</f>
        <v>---</v>
      </c>
    </row>
    <row r="151">
      <c r="A151" s="5">
        <v>148.0</v>
      </c>
      <c r="B151" s="55" t="s">
        <v>151</v>
      </c>
      <c r="C151" s="7" t="str">
        <f t="array" ref="C151">INDEX('Svi studenti'!$C$2:$C1001,MATCH(B151, 'Svi studenti'!$B$2:$B1001, 0))</f>
        <v>Рамадани, Тарик</v>
      </c>
      <c r="D151" s="8" t="str">
        <f t="array" ref="D151">iferror(iNDEX('Svi studenti'!$G$2:$G1001,MATCH(B151, 'Svi studenti'!$B$2:$B1001, 0)),"---")</f>
        <v>3и2а</v>
      </c>
      <c r="E151" s="19">
        <f t="array" ref="E151">iferror(iNDEX('Prisustvo-Vežbe'!$Q$4:$Q1001,MATCH(B151, 'Prisustvo-Vežbe'!$A$4:$A1001, 0)),"---")</f>
        <v>0.5</v>
      </c>
      <c r="G151" s="7" t="str">
        <f t="array" ref="G151">iferror(iNDEX('Januar 1'!$AH$5:$AH1001,MATCH(B151, 'Januar 1'!$A$5:$A1001, 0)),"---")</f>
        <v>---</v>
      </c>
      <c r="I151" s="7">
        <f t="array" ref="I151">iferror(iNDEX('Januar 2'!$AM$5:$AM1001,MATCH(B151, 'Januar 2'!$A$5:$A1001, 0)),"---")</f>
        <v>16</v>
      </c>
      <c r="K151" s="7">
        <f t="array" ref="K151">iferror(iNDEX('Jun1'!$AI$6:$AI1001,MATCH(B151, 'Jun1'!$A$6:$A1001, 0)),"---")</f>
        <v>22.5</v>
      </c>
      <c r="M151" s="7" t="str">
        <f t="array" ref="M151">iferror(iNDEX('Jun2'!$AF$6:$AF1001,MATCH(B151, 'Jun2'!$A$6:$A1001, 0)),"---")</f>
        <v>---</v>
      </c>
      <c r="O151" s="7" t="str">
        <f t="array" ref="O151">iferror(iNDEX('Sep1'!$AJ$6:$AJ1001,MATCH(B151, 'Sep1'!$A$6:$A1001, 0)),"---")</f>
        <v>---</v>
      </c>
      <c r="Q151" s="7" t="str">
        <f t="array" ref="Q151">iferror(iNDEX('Sep2'!$AF$6:$AF1001,MATCH(B151, 'Sep2'!$A$6:$A1001, 0)),"---")</f>
        <v>---</v>
      </c>
      <c r="S151" s="7" t="str">
        <f t="array" ref="S151">iferror(iNDEX(Dodatni!$AJ$6:$AJ1001,MATCH(B151, Dodatni!$A$6:$A1001, 0)),"---")</f>
        <v>---</v>
      </c>
      <c r="U151" s="7" t="str">
        <f t="array" ref="U151">iferror(iNDEX('Sep1-2324'!$AQ$6:$AQ1001,MATCH(B151, 'Sep1-2324'!$A$6:$A1001, 0)),"---")</f>
        <v>---</v>
      </c>
    </row>
    <row r="152">
      <c r="A152" s="111">
        <v>149.0</v>
      </c>
      <c r="B152" s="55" t="s">
        <v>246</v>
      </c>
      <c r="C152" s="7" t="str">
        <f t="array" ref="C152">INDEX('Svi studenti'!$C$2:$C1001,MATCH(B152, 'Svi studenti'!$B$2:$B1001, 0))</f>
        <v>Ратковић, Теодора</v>
      </c>
      <c r="D152" s="8" t="str">
        <f t="array" ref="D152">iferror(iNDEX('Svi studenti'!$G$2:$G1001,MATCH(B152, 'Svi studenti'!$B$2:$B1001, 0)),"---")</f>
        <v>3и2б</v>
      </c>
      <c r="E152" s="19">
        <f t="array" ref="E152">iferror(iNDEX('Prisustvo-Vežbe'!$Q$4:$Q1001,MATCH(B152, 'Prisustvo-Vežbe'!$A$4:$A1001, 0)),"---")</f>
        <v>5</v>
      </c>
      <c r="G152" s="7" t="str">
        <f t="array" ref="G152">iferror(iNDEX('Januar 1'!$AH$5:$AH1001,MATCH(B152, 'Januar 1'!$A$5:$A1001, 0)),"---")</f>
        <v>---</v>
      </c>
      <c r="I152" s="7" t="str">
        <f t="array" ref="I152">iferror(iNDEX('Januar 2'!$AM$5:$AM1001,MATCH(B152, 'Januar 2'!$A$5:$A1001, 0)),"---")</f>
        <v>---</v>
      </c>
      <c r="K152" s="7" t="str">
        <f t="array" ref="K152">iferror(iNDEX('Jun1'!$AI$6:$AI1001,MATCH(B152, 'Jun1'!$A$6:$A1001, 0)),"---")</f>
        <v>---</v>
      </c>
      <c r="M152" s="7" t="str">
        <f t="array" ref="M152">iferror(iNDEX('Jun2'!$AF$6:$AF1001,MATCH(B152, 'Jun2'!$A$6:$A1001, 0)),"---")</f>
        <v>---</v>
      </c>
      <c r="O152" s="7" t="str">
        <f t="array" ref="O152">iferror(iNDEX('Sep1'!$AJ$6:$AJ1001,MATCH(B152, 'Sep1'!$A$6:$A1001, 0)),"---")</f>
        <v>---</v>
      </c>
      <c r="Q152" s="7" t="str">
        <f t="array" ref="Q152">iferror(iNDEX('Sep2'!$AF$6:$AF1001,MATCH(B152, 'Sep2'!$A$6:$A1001, 0)),"---")</f>
        <v>---</v>
      </c>
      <c r="S152" s="7" t="str">
        <f t="array" ref="S152">iferror(iNDEX(Dodatni!$AJ$6:$AJ1001,MATCH(B152, Dodatni!$A$6:$A1001, 0)),"---")</f>
        <v>---</v>
      </c>
      <c r="U152" s="7" t="str">
        <f t="array" ref="U152">iferror(iNDEX('Sep1-2324'!$AQ$6:$AQ1001,MATCH(B152, 'Sep1-2324'!$A$6:$A1001, 0)),"---")</f>
        <v>---</v>
      </c>
    </row>
    <row r="153">
      <c r="A153" s="111">
        <v>150.0</v>
      </c>
      <c r="B153" s="55" t="s">
        <v>247</v>
      </c>
      <c r="C153" s="7" t="str">
        <f t="array" ref="C153">INDEX('Svi studenti'!$C$2:$C1001,MATCH(B153, 'Svi studenti'!$B$2:$B1001, 0))</f>
        <v>Ристановић, Ђорђе</v>
      </c>
      <c r="D153" s="8" t="str">
        <f t="array" ref="D153">iferror(iNDEX('Svi studenti'!$G$2:$G1001,MATCH(B153, 'Svi studenti'!$B$2:$B1001, 0)),"---")</f>
        <v>3и2а</v>
      </c>
      <c r="E153" s="19">
        <f t="array" ref="E153">iferror(iNDEX('Prisustvo-Vežbe'!$Q$4:$Q1001,MATCH(B153, 'Prisustvo-Vežbe'!$A$4:$A1001, 0)),"---")</f>
        <v>0</v>
      </c>
      <c r="G153" s="7" t="str">
        <f t="array" ref="G153">iferror(iNDEX('Januar 1'!$AH$5:$AH1001,MATCH(B153, 'Januar 1'!$A$5:$A1001, 0)),"---")</f>
        <v>---</v>
      </c>
      <c r="I153" s="7" t="str">
        <f t="array" ref="I153">iferror(iNDEX('Januar 2'!$AM$5:$AM1001,MATCH(B153, 'Januar 2'!$A$5:$A1001, 0)),"---")</f>
        <v>---</v>
      </c>
      <c r="K153" s="7" t="str">
        <f t="array" ref="K153">iferror(iNDEX('Jun1'!$AI$6:$AI1001,MATCH(B153, 'Jun1'!$A$6:$A1001, 0)),"---")</f>
        <v>---</v>
      </c>
      <c r="M153" s="7" t="str">
        <f t="array" ref="M153">iferror(iNDEX('Jun2'!$AF$6:$AF1001,MATCH(B153, 'Jun2'!$A$6:$A1001, 0)),"---")</f>
        <v>---</v>
      </c>
      <c r="O153" s="7" t="str">
        <f t="array" ref="O153">iferror(iNDEX('Sep1'!$AJ$6:$AJ1001,MATCH(B153, 'Sep1'!$A$6:$A1001, 0)),"---")</f>
        <v>---</v>
      </c>
      <c r="Q153" s="7" t="str">
        <f t="array" ref="Q153">iferror(iNDEX('Sep2'!$AF$6:$AF1001,MATCH(B153, 'Sep2'!$A$6:$A1001, 0)),"---")</f>
        <v>---</v>
      </c>
      <c r="S153" s="7" t="str">
        <f t="array" ref="S153">iferror(iNDEX(Dodatni!$AJ$6:$AJ1001,MATCH(B153, Dodatni!$A$6:$A1001, 0)),"---")</f>
        <v>---</v>
      </c>
      <c r="U153" s="7" t="str">
        <f t="array" ref="U153">iferror(iNDEX('Sep1-2324'!$AQ$6:$AQ1001,MATCH(B153, 'Sep1-2324'!$A$6:$A1001, 0)),"---")</f>
        <v>---</v>
      </c>
    </row>
    <row r="154">
      <c r="A154" s="111">
        <v>151.0</v>
      </c>
      <c r="B154" s="55" t="s">
        <v>248</v>
      </c>
      <c r="C154" s="7" t="str">
        <f t="array" ref="C154">INDEX('Svi studenti'!$C$2:$C1001,MATCH(B154, 'Svi studenti'!$B$2:$B1001, 0))</f>
        <v>Соковић, Андрија</v>
      </c>
      <c r="D154" s="8" t="str">
        <f t="array" ref="D154">iferror(iNDEX('Svi studenti'!$G$2:$G1001,MATCH(B154, 'Svi studenti'!$B$2:$B1001, 0)),"---")</f>
        <v>3и2а</v>
      </c>
      <c r="E154" s="19">
        <f t="array" ref="E154">iferror(iNDEX('Prisustvo-Vežbe'!$Q$4:$Q1001,MATCH(B154, 'Prisustvo-Vežbe'!$A$4:$A1001, 0)),"---")</f>
        <v>1</v>
      </c>
      <c r="G154" s="7" t="str">
        <f t="array" ref="G154">iferror(iNDEX('Januar 1'!$AH$5:$AH1001,MATCH(B154, 'Januar 1'!$A$5:$A1001, 0)),"---")</f>
        <v>---</v>
      </c>
      <c r="I154" s="7" t="str">
        <f t="array" ref="I154">iferror(iNDEX('Januar 2'!$AM$5:$AM1001,MATCH(B154, 'Januar 2'!$A$5:$A1001, 0)),"---")</f>
        <v>---</v>
      </c>
      <c r="K154" s="7" t="str">
        <f t="array" ref="K154">iferror(iNDEX('Jun1'!$AI$6:$AI1001,MATCH(B154, 'Jun1'!$A$6:$A1001, 0)),"---")</f>
        <v>---</v>
      </c>
      <c r="M154" s="7" t="str">
        <f t="array" ref="M154">iferror(iNDEX('Jun2'!$AF$6:$AF1001,MATCH(B154, 'Jun2'!$A$6:$A1001, 0)),"---")</f>
        <v>---</v>
      </c>
      <c r="O154" s="7" t="str">
        <f t="array" ref="O154">iferror(iNDEX('Sep1'!$AJ$6:$AJ1001,MATCH(B154, 'Sep1'!$A$6:$A1001, 0)),"---")</f>
        <v>---</v>
      </c>
      <c r="Q154" s="7" t="str">
        <f t="array" ref="Q154">iferror(iNDEX('Sep2'!$AF$6:$AF1001,MATCH(B154, 'Sep2'!$A$6:$A1001, 0)),"---")</f>
        <v>---</v>
      </c>
      <c r="S154" s="7" t="str">
        <f t="array" ref="S154">iferror(iNDEX(Dodatni!$AJ$6:$AJ1001,MATCH(B154, Dodatni!$A$6:$A1001, 0)),"---")</f>
        <v>---</v>
      </c>
      <c r="U154" s="7" t="str">
        <f t="array" ref="U154">iferror(iNDEX('Sep1-2324'!$AQ$6:$AQ1001,MATCH(B154, 'Sep1-2324'!$A$6:$A1001, 0)),"---")</f>
        <v>---</v>
      </c>
    </row>
    <row r="155">
      <c r="A155" s="111">
        <v>152.0</v>
      </c>
      <c r="B155" s="55" t="s">
        <v>249</v>
      </c>
      <c r="C155" s="7" t="str">
        <f t="array" ref="C155">INDEX('Svi studenti'!$C$2:$C1001,MATCH(B155, 'Svi studenti'!$B$2:$B1001, 0))</f>
        <v>Станковић, Барбара</v>
      </c>
      <c r="D155" s="8" t="str">
        <f t="array" ref="D155">iferror(iNDEX('Svi studenti'!$G$2:$G1001,MATCH(B155, 'Svi studenti'!$B$2:$B1001, 0)),"---")</f>
        <v>3и2а</v>
      </c>
      <c r="E155" s="19">
        <f t="array" ref="E155">iferror(iNDEX('Prisustvo-Vežbe'!$Q$4:$Q1001,MATCH(B155, 'Prisustvo-Vežbe'!$A$4:$A1001, 0)),"---")</f>
        <v>0</v>
      </c>
      <c r="G155" s="7" t="str">
        <f t="array" ref="G155">iferror(iNDEX('Januar 1'!$AH$5:$AH1001,MATCH(B155, 'Januar 1'!$A$5:$A1001, 0)),"---")</f>
        <v>---</v>
      </c>
      <c r="I155" s="7" t="str">
        <f t="array" ref="I155">iferror(iNDEX('Januar 2'!$AM$5:$AM1001,MATCH(B155, 'Januar 2'!$A$5:$A1001, 0)),"---")</f>
        <v>---</v>
      </c>
      <c r="K155" s="7" t="str">
        <f t="array" ref="K155">iferror(iNDEX('Jun1'!$AI$6:$AI1001,MATCH(B155, 'Jun1'!$A$6:$A1001, 0)),"---")</f>
        <v>---</v>
      </c>
      <c r="M155" s="7" t="str">
        <f t="array" ref="M155">iferror(iNDEX('Jun2'!$AF$6:$AF1001,MATCH(B155, 'Jun2'!$A$6:$A1001, 0)),"---")</f>
        <v>---</v>
      </c>
      <c r="O155" s="7" t="str">
        <f t="array" ref="O155">iferror(iNDEX('Sep1'!$AJ$6:$AJ1001,MATCH(B155, 'Sep1'!$A$6:$A1001, 0)),"---")</f>
        <v>---</v>
      </c>
      <c r="Q155" s="7" t="str">
        <f t="array" ref="Q155">iferror(iNDEX('Sep2'!$AF$6:$AF1001,MATCH(B155, 'Sep2'!$A$6:$A1001, 0)),"---")</f>
        <v>---</v>
      </c>
      <c r="S155" s="7" t="str">
        <f t="array" ref="S155">iferror(iNDEX(Dodatni!$AJ$6:$AJ1001,MATCH(B155, Dodatni!$A$6:$A1001, 0)),"---")</f>
        <v>---</v>
      </c>
      <c r="U155" s="7" t="str">
        <f t="array" ref="U155">iferror(iNDEX('Sep1-2324'!$AQ$6:$AQ1001,MATCH(B155, 'Sep1-2324'!$A$6:$A1001, 0)),"---")</f>
        <v>---</v>
      </c>
    </row>
    <row r="156">
      <c r="A156" s="111">
        <v>153.0</v>
      </c>
      <c r="B156" s="55" t="s">
        <v>169</v>
      </c>
      <c r="C156" s="7" t="str">
        <f t="array" ref="C156">INDEX('Svi studenti'!$C$2:$C1001,MATCH(B156, 'Svi studenti'!$B$2:$B1001, 0))</f>
        <v>Степановић, Страхиња</v>
      </c>
      <c r="D156" s="8" t="str">
        <f t="array" ref="D156">iferror(iNDEX('Svi studenti'!$G$2:$G1001,MATCH(B156, 'Svi studenti'!$B$2:$B1001, 0)),"---")</f>
        <v>3и2а</v>
      </c>
      <c r="E156" s="19">
        <f t="array" ref="E156">iferror(iNDEX('Prisustvo-Vežbe'!$Q$4:$Q1001,MATCH(B156, 'Prisustvo-Vežbe'!$A$4:$A1001, 0)),"---")</f>
        <v>0</v>
      </c>
      <c r="G156" s="7">
        <f t="array" ref="G156">iferror(iNDEX('Januar 1'!$AH$5:$AH1001,MATCH(B156, 'Januar 1'!$A$5:$A1001, 0)),"---")</f>
        <v>9</v>
      </c>
      <c r="I156" s="7">
        <f t="array" ref="I156">iferror(iNDEX('Januar 2'!$AM$5:$AM1001,MATCH(B156, 'Januar 2'!$A$5:$A1001, 0)),"---")</f>
        <v>22</v>
      </c>
      <c r="K156" s="7" t="str">
        <f t="array" ref="K156">iferror(iNDEX('Jun1'!$AI$6:$AI1001,MATCH(B156, 'Jun1'!$A$6:$A1001, 0)),"---")</f>
        <v>---</v>
      </c>
      <c r="M156" s="7" t="str">
        <f t="array" ref="M156">iferror(iNDEX('Jun2'!$AF$6:$AF1001,MATCH(B156, 'Jun2'!$A$6:$A1001, 0)),"---")</f>
        <v>---</v>
      </c>
      <c r="O156" s="7" t="str">
        <f t="array" ref="O156">iferror(iNDEX('Sep1'!$AJ$6:$AJ1001,MATCH(B156, 'Sep1'!$A$6:$A1001, 0)),"---")</f>
        <v>---</v>
      </c>
      <c r="Q156" s="7" t="str">
        <f t="array" ref="Q156">iferror(iNDEX('Sep2'!$AF$6:$AF1001,MATCH(B156, 'Sep2'!$A$6:$A1001, 0)),"---")</f>
        <v>---</v>
      </c>
      <c r="S156" s="7" t="str">
        <f t="array" ref="S156">iferror(iNDEX(Dodatni!$AJ$6:$AJ1001,MATCH(B156, Dodatni!$A$6:$A1001, 0)),"---")</f>
        <v>---</v>
      </c>
      <c r="U156" s="7" t="str">
        <f t="array" ref="U156">iferror(iNDEX('Sep1-2324'!$AQ$6:$AQ1001,MATCH(B156, 'Sep1-2324'!$A$6:$A1001, 0)),"---")</f>
        <v>---</v>
      </c>
    </row>
    <row r="157">
      <c r="A157" s="111">
        <v>154.0</v>
      </c>
      <c r="B157" s="55" t="s">
        <v>183</v>
      </c>
      <c r="C157" s="7" t="str">
        <f t="array" ref="C157">INDEX('Svi studenti'!$C$2:$C1001,MATCH(B157, 'Svi studenti'!$B$2:$B1001, 0))</f>
        <v>Стефановић, Алекса</v>
      </c>
      <c r="D157" s="8" t="str">
        <f t="array" ref="D157">iferror(iNDEX('Svi studenti'!$G$2:$G1001,MATCH(B157, 'Svi studenti'!$B$2:$B1001, 0)),"---")</f>
        <v>3и2б</v>
      </c>
      <c r="E157" s="19">
        <f t="array" ref="E157">iferror(iNDEX('Prisustvo-Vežbe'!$Q$4:$Q1001,MATCH(B157, 'Prisustvo-Vežbe'!$A$4:$A1001, 0)),"---")</f>
        <v>5</v>
      </c>
      <c r="G157" s="7" t="str">
        <f t="array" ref="G157">iferror(iNDEX('Januar 1'!$AH$5:$AH1001,MATCH(B157, 'Januar 1'!$A$5:$A1001, 0)),"---")</f>
        <v>---</v>
      </c>
      <c r="I157" s="7">
        <f t="array" ref="I157">iferror(iNDEX('Januar 2'!$AM$5:$AM1001,MATCH(B157, 'Januar 2'!$A$5:$A1001, 0)),"---")</f>
        <v>43</v>
      </c>
      <c r="K157" s="7" t="str">
        <f t="array" ref="K157">iferror(iNDEX('Jun1'!$AI$6:$AI1001,MATCH(B157, 'Jun1'!$A$6:$A1001, 0)),"---")</f>
        <v>---</v>
      </c>
      <c r="M157" s="7" t="str">
        <f t="array" ref="M157">iferror(iNDEX('Jun2'!$AF$6:$AF1001,MATCH(B157, 'Jun2'!$A$6:$A1001, 0)),"---")</f>
        <v>---</v>
      </c>
      <c r="O157" s="7" t="str">
        <f t="array" ref="O157">iferror(iNDEX('Sep1'!$AJ$6:$AJ1001,MATCH(B157, 'Sep1'!$A$6:$A1001, 0)),"---")</f>
        <v>---</v>
      </c>
      <c r="Q157" s="7" t="str">
        <f t="array" ref="Q157">iferror(iNDEX('Sep2'!$AF$6:$AF1001,MATCH(B157, 'Sep2'!$A$6:$A1001, 0)),"---")</f>
        <v>---</v>
      </c>
      <c r="S157" s="7" t="str">
        <f t="array" ref="S157">iferror(iNDEX(Dodatni!$AJ$6:$AJ1001,MATCH(B157, Dodatni!$A$6:$A1001, 0)),"---")</f>
        <v>---</v>
      </c>
      <c r="U157" s="7" t="str">
        <f t="array" ref="U157">iferror(iNDEX('Sep1-2324'!$AQ$6:$AQ1001,MATCH(B157, 'Sep1-2324'!$A$6:$A1001, 0)),"---")</f>
        <v>---</v>
      </c>
    </row>
    <row r="158">
      <c r="A158" s="111">
        <v>155.0</v>
      </c>
      <c r="B158" s="55" t="s">
        <v>250</v>
      </c>
      <c r="C158" s="7" t="str">
        <f t="array" ref="C158">INDEX('Svi studenti'!$C$2:$C1001,MATCH(B158, 'Svi studenti'!$B$2:$B1001, 0))</f>
        <v>Стефановић, Александар</v>
      </c>
      <c r="D158" s="8" t="str">
        <f t="array" ref="D158">iferror(iNDEX('Svi studenti'!$G$2:$G1001,MATCH(B158, 'Svi studenti'!$B$2:$B1001, 0)),"---")</f>
        <v>3и2а</v>
      </c>
      <c r="E158" s="19">
        <f t="array" ref="E158">iferror(iNDEX('Prisustvo-Vežbe'!$Q$4:$Q1001,MATCH(B158, 'Prisustvo-Vežbe'!$A$4:$A1001, 0)),"---")</f>
        <v>3.5</v>
      </c>
      <c r="G158" s="7" t="str">
        <f t="array" ref="G158">iferror(iNDEX('Januar 1'!$AH$5:$AH1001,MATCH(B158, 'Januar 1'!$A$5:$A1001, 0)),"---")</f>
        <v>---</v>
      </c>
      <c r="I158" s="7" t="str">
        <f t="array" ref="I158">iferror(iNDEX('Januar 2'!$AM$5:$AM1001,MATCH(B158, 'Januar 2'!$A$5:$A1001, 0)),"---")</f>
        <v>---</v>
      </c>
      <c r="K158" s="7" t="str">
        <f t="array" ref="K158">iferror(iNDEX('Jun1'!$AI$6:$AI1001,MATCH(B158, 'Jun1'!$A$6:$A1001, 0)),"---")</f>
        <v>---</v>
      </c>
      <c r="M158" s="7" t="str">
        <f t="array" ref="M158">iferror(iNDEX('Jun2'!$AF$6:$AF1001,MATCH(B158, 'Jun2'!$A$6:$A1001, 0)),"---")</f>
        <v>---</v>
      </c>
      <c r="O158" s="7" t="str">
        <f t="array" ref="O158">iferror(iNDEX('Sep1'!$AJ$6:$AJ1001,MATCH(B158, 'Sep1'!$A$6:$A1001, 0)),"---")</f>
        <v>---</v>
      </c>
      <c r="Q158" s="7">
        <f t="array" ref="Q158">iferror(iNDEX('Sep2'!$AF$6:$AF1001,MATCH(B158, 'Sep2'!$A$6:$A1001, 0)),"---")</f>
        <v>34</v>
      </c>
      <c r="S158" s="7" t="str">
        <f t="array" ref="S158">iferror(iNDEX(Dodatni!$AJ$6:$AJ1001,MATCH(B158, Dodatni!$A$6:$A1001, 0)),"---")</f>
        <v>---</v>
      </c>
      <c r="U158" s="7" t="str">
        <f t="array" ref="U158">iferror(iNDEX('Sep1-2324'!$AQ$6:$AQ1001,MATCH(B158, 'Sep1-2324'!$A$6:$A1001, 0)),"---")</f>
        <v>---</v>
      </c>
    </row>
    <row r="159">
      <c r="A159" s="111">
        <v>156.0</v>
      </c>
      <c r="B159" s="55" t="s">
        <v>251</v>
      </c>
      <c r="C159" s="7" t="str">
        <f t="array" ref="C159">INDEX('Svi studenti'!$C$2:$C1001,MATCH(B159, 'Svi studenti'!$B$2:$B1001, 0))</f>
        <v>Стефановић, Јована</v>
      </c>
      <c r="D159" s="8" t="str">
        <f t="array" ref="D159">iferror(iNDEX('Svi studenti'!$G$2:$G1001,MATCH(B159, 'Svi studenti'!$B$2:$B1001, 0)),"---")</f>
        <v>3и2а</v>
      </c>
      <c r="E159" s="19">
        <f t="array" ref="E159">iferror(iNDEX('Prisustvo-Vežbe'!$Q$4:$Q1001,MATCH(B159, 'Prisustvo-Vežbe'!$A$4:$A1001, 0)),"---")</f>
        <v>5</v>
      </c>
      <c r="G159" s="7" t="str">
        <f t="array" ref="G159">iferror(iNDEX('Januar 1'!$AH$5:$AH1001,MATCH(B159, 'Januar 1'!$A$5:$A1001, 0)),"---")</f>
        <v>---</v>
      </c>
      <c r="I159" s="7" t="str">
        <f t="array" ref="I159">iferror(iNDEX('Januar 2'!$AM$5:$AM1001,MATCH(B159, 'Januar 2'!$A$5:$A1001, 0)),"---")</f>
        <v>---</v>
      </c>
      <c r="K159" s="7">
        <f t="array" ref="K159">iferror(iNDEX('Jun1'!$AI$6:$AI1001,MATCH(B159, 'Jun1'!$A$6:$A1001, 0)),"---")</f>
        <v>7.5</v>
      </c>
      <c r="M159" s="7">
        <f t="array" ref="M159">iferror(iNDEX('Jun2'!$AF$6:$AF1001,MATCH(B159, 'Jun2'!$A$6:$A1001, 0)),"---")</f>
        <v>22</v>
      </c>
      <c r="O159" s="7" t="str">
        <f t="array" ref="O159">iferror(iNDEX('Sep1'!$AJ$6:$AJ1001,MATCH(B159, 'Sep1'!$A$6:$A1001, 0)),"---")</f>
        <v>---</v>
      </c>
      <c r="Q159" s="7" t="str">
        <f t="array" ref="Q159">iferror(iNDEX('Sep2'!$AF$6:$AF1001,MATCH(B159, 'Sep2'!$A$6:$A1001, 0)),"---")</f>
        <v>---</v>
      </c>
      <c r="S159" s="7" t="str">
        <f t="array" ref="S159">iferror(iNDEX(Dodatni!$AJ$6:$AJ1001,MATCH(B159, Dodatni!$A$6:$A1001, 0)),"---")</f>
        <v>---</v>
      </c>
      <c r="U159" s="7" t="str">
        <f t="array" ref="U159">iferror(iNDEX('Sep1-2324'!$AQ$6:$AQ1001,MATCH(B159, 'Sep1-2324'!$A$6:$A1001, 0)),"---")</f>
        <v>---</v>
      </c>
    </row>
    <row r="160">
      <c r="A160" s="111">
        <v>157.0</v>
      </c>
      <c r="B160" s="55" t="s">
        <v>252</v>
      </c>
      <c r="C160" s="7" t="str">
        <f t="array" ref="C160">INDEX('Svi studenti'!$C$2:$C1001,MATCH(B160, 'Svi studenti'!$B$2:$B1001, 0))</f>
        <v>Стефановић, Огњен</v>
      </c>
      <c r="D160" s="8" t="str">
        <f t="array" ref="D160">iferror(iNDEX('Svi studenti'!$G$2:$G1001,MATCH(B160, 'Svi studenti'!$B$2:$B1001, 0)),"---")</f>
        <v>3и2б</v>
      </c>
      <c r="E160" s="19">
        <f t="array" ref="E160">iferror(iNDEX('Prisustvo-Vežbe'!$Q$4:$Q1001,MATCH(B160, 'Prisustvo-Vežbe'!$A$4:$A1001, 0)),"---")</f>
        <v>5</v>
      </c>
      <c r="G160" s="7" t="str">
        <f t="array" ref="G160">iferror(iNDEX('Januar 1'!$AH$5:$AH1001,MATCH(B160, 'Januar 1'!$A$5:$A1001, 0)),"---")</f>
        <v>---</v>
      </c>
      <c r="I160" s="7" t="str">
        <f t="array" ref="I160">iferror(iNDEX('Januar 2'!$AM$5:$AM1001,MATCH(B160, 'Januar 2'!$A$5:$A1001, 0)),"---")</f>
        <v>---</v>
      </c>
      <c r="K160" s="7">
        <f t="array" ref="K160">iferror(iNDEX('Jun1'!$AI$6:$AI1001,MATCH(B160, 'Jun1'!$A$6:$A1001, 0)),"---")</f>
        <v>30.1</v>
      </c>
      <c r="M160" s="7" t="str">
        <f t="array" ref="M160">iferror(iNDEX('Jun2'!$AF$6:$AF1001,MATCH(B160, 'Jun2'!$A$6:$A1001, 0)),"---")</f>
        <v>---</v>
      </c>
      <c r="O160" s="7" t="str">
        <f t="array" ref="O160">iferror(iNDEX('Sep1'!$AJ$6:$AJ1001,MATCH(B160, 'Sep1'!$A$6:$A1001, 0)),"---")</f>
        <v>---</v>
      </c>
      <c r="Q160" s="7" t="str">
        <f t="array" ref="Q160">iferror(iNDEX('Sep2'!$AF$6:$AF1001,MATCH(B160, 'Sep2'!$A$6:$A1001, 0)),"---")</f>
        <v>---</v>
      </c>
      <c r="S160" s="7" t="str">
        <f t="array" ref="S160">iferror(iNDEX(Dodatni!$AJ$6:$AJ1001,MATCH(B160, Dodatni!$A$6:$A1001, 0)),"---")</f>
        <v>---</v>
      </c>
      <c r="U160" s="7" t="str">
        <f t="array" ref="U160">iferror(iNDEX('Sep1-2324'!$AQ$6:$AQ1001,MATCH(B160, 'Sep1-2324'!$A$6:$A1001, 0)),"---")</f>
        <v>---</v>
      </c>
    </row>
    <row r="161">
      <c r="A161" s="111">
        <v>158.0</v>
      </c>
      <c r="B161" s="55" t="s">
        <v>253</v>
      </c>
      <c r="C161" s="7" t="str">
        <f t="array" ref="C161">INDEX('Svi studenti'!$C$2:$C1001,MATCH(B161, 'Svi studenti'!$B$2:$B1001, 0))</f>
        <v>Стефановић, Предраг</v>
      </c>
      <c r="D161" s="8" t="str">
        <f t="array" ref="D161">iferror(iNDEX('Svi studenti'!$G$2:$G1001,MATCH(B161, 'Svi studenti'!$B$2:$B1001, 0)),"---")</f>
        <v>3и2б</v>
      </c>
      <c r="E161" s="19">
        <f t="array" ref="E161">iferror(iNDEX('Prisustvo-Vežbe'!$Q$4:$Q1001,MATCH(B161, 'Prisustvo-Vežbe'!$A$4:$A1001, 0)),"---")</f>
        <v>5</v>
      </c>
      <c r="G161" s="7" t="str">
        <f t="array" ref="G161">iferror(iNDEX('Januar 1'!$AH$5:$AH1001,MATCH(B161, 'Januar 1'!$A$5:$A1001, 0)),"---")</f>
        <v>---</v>
      </c>
      <c r="I161" s="7" t="str">
        <f t="array" ref="I161">iferror(iNDEX('Januar 2'!$AM$5:$AM1001,MATCH(B161, 'Januar 2'!$A$5:$A1001, 0)),"---")</f>
        <v>---</v>
      </c>
      <c r="K161" s="7" t="str">
        <f t="array" ref="K161">iferror(iNDEX('Jun1'!$AI$6:$AI1001,MATCH(B161, 'Jun1'!$A$6:$A1001, 0)),"---")</f>
        <v>---</v>
      </c>
      <c r="M161" s="7" t="str">
        <f t="array" ref="M161">iferror(iNDEX('Jun2'!$AF$6:$AF1001,MATCH(B161, 'Jun2'!$A$6:$A1001, 0)),"---")</f>
        <v>---</v>
      </c>
      <c r="O161" s="7" t="str">
        <f t="array" ref="O161">iferror(iNDEX('Sep1'!$AJ$6:$AJ1001,MATCH(B161, 'Sep1'!$A$6:$A1001, 0)),"---")</f>
        <v>---</v>
      </c>
      <c r="Q161" s="7" t="str">
        <f t="array" ref="Q161">iferror(iNDEX('Sep2'!$AF$6:$AF1001,MATCH(B161, 'Sep2'!$A$6:$A1001, 0)),"---")</f>
        <v>---</v>
      </c>
      <c r="S161" s="7" t="str">
        <f t="array" ref="S161">iferror(iNDEX(Dodatni!$AJ$6:$AJ1001,MATCH(B161, Dodatni!$A$6:$A1001, 0)),"---")</f>
        <v>---</v>
      </c>
      <c r="U161" s="7" t="str">
        <f t="array" ref="U161">iferror(iNDEX('Sep1-2324'!$AQ$6:$AQ1001,MATCH(B161, 'Sep1-2324'!$A$6:$A1001, 0)),"---")</f>
        <v>---</v>
      </c>
    </row>
    <row r="162">
      <c r="A162" s="111">
        <v>159.0</v>
      </c>
      <c r="B162" s="55" t="s">
        <v>144</v>
      </c>
      <c r="C162" s="7" t="str">
        <f t="array" ref="C162">INDEX('Svi studenti'!$C$2:$C1001,MATCH(B162, 'Svi studenti'!$B$2:$B1001, 0))</f>
        <v>Стојановић, Игор</v>
      </c>
      <c r="D162" s="8" t="str">
        <f t="array" ref="D162">iferror(iNDEX('Svi studenti'!$G$2:$G1001,MATCH(B162, 'Svi studenti'!$B$2:$B1001, 0)),"---")</f>
        <v>3и2а</v>
      </c>
      <c r="E162" s="19">
        <f t="array" ref="E162">iferror(iNDEX('Prisustvo-Vežbe'!$Q$4:$Q1001,MATCH(B162, 'Prisustvo-Vežbe'!$A$4:$A1001, 0)),"---")</f>
        <v>5</v>
      </c>
      <c r="G162" s="7" t="str">
        <f t="array" ref="G162">iferror(iNDEX('Januar 1'!$AH$5:$AH1001,MATCH(B162, 'Januar 1'!$A$5:$A1001, 0)),"---")</f>
        <v>---</v>
      </c>
      <c r="I162" s="7">
        <f t="array" ref="I162">iferror(iNDEX('Januar 2'!$AM$5:$AM1001,MATCH(B162, 'Januar 2'!$A$5:$A1001, 0)),"---")</f>
        <v>23</v>
      </c>
      <c r="K162" s="7" t="str">
        <f t="array" ref="K162">iferror(iNDEX('Jun1'!$AI$6:$AI1001,MATCH(B162, 'Jun1'!$A$6:$A1001, 0)),"---")</f>
        <v>---</v>
      </c>
      <c r="M162" s="7" t="str">
        <f t="array" ref="M162">iferror(iNDEX('Jun2'!$AF$6:$AF1001,MATCH(B162, 'Jun2'!$A$6:$A1001, 0)),"---")</f>
        <v>---</v>
      </c>
      <c r="O162" s="7" t="str">
        <f t="array" ref="O162">iferror(iNDEX('Sep1'!$AJ$6:$AJ1001,MATCH(B162, 'Sep1'!$A$6:$A1001, 0)),"---")</f>
        <v>---</v>
      </c>
      <c r="Q162" s="7" t="str">
        <f t="array" ref="Q162">iferror(iNDEX('Sep2'!$AF$6:$AF1001,MATCH(B162, 'Sep2'!$A$6:$A1001, 0)),"---")</f>
        <v>---</v>
      </c>
      <c r="S162" s="7" t="str">
        <f t="array" ref="S162">iferror(iNDEX(Dodatni!$AJ$6:$AJ1001,MATCH(B162, Dodatni!$A$6:$A1001, 0)),"---")</f>
        <v>---</v>
      </c>
      <c r="U162" s="7" t="str">
        <f t="array" ref="U162">iferror(iNDEX('Sep1-2324'!$AQ$6:$AQ1001,MATCH(B162, 'Sep1-2324'!$A$6:$A1001, 0)),"---")</f>
        <v>---</v>
      </c>
    </row>
    <row r="163">
      <c r="A163" s="111">
        <v>160.0</v>
      </c>
      <c r="B163" s="55" t="s">
        <v>193</v>
      </c>
      <c r="C163" s="7" t="str">
        <f t="array" ref="C163">INDEX('Svi studenti'!$C$2:$C1001,MATCH(B163, 'Svi studenti'!$B$2:$B1001, 0))</f>
        <v>Стублинчевић, Александра</v>
      </c>
      <c r="D163" s="8" t="str">
        <f t="array" ref="D163">iferror(iNDEX('Svi studenti'!$G$2:$G1001,MATCH(B163, 'Svi studenti'!$B$2:$B1001, 0)),"---")</f>
        <v>3и2б</v>
      </c>
      <c r="E163" s="19">
        <f t="array" ref="E163">iferror(iNDEX('Prisustvo-Vežbe'!$Q$4:$Q1001,MATCH(B163, 'Prisustvo-Vežbe'!$A$4:$A1001, 0)),"---")</f>
        <v>0</v>
      </c>
      <c r="G163" s="7">
        <f t="array" ref="G163">iferror(iNDEX('Januar 1'!$AH$5:$AH1001,MATCH(B163, 'Januar 1'!$A$5:$A1001, 0)),"---")</f>
        <v>3</v>
      </c>
      <c r="I163" s="7">
        <f t="array" ref="I163">iferror(iNDEX('Januar 2'!$AM$5:$AM1001,MATCH(B163, 'Januar 2'!$A$5:$A1001, 0)),"---")</f>
        <v>5</v>
      </c>
      <c r="K163" s="7">
        <f t="array" ref="K163">iferror(iNDEX('Jun1'!$AI$6:$AI1001,MATCH(B163, 'Jun1'!$A$6:$A1001, 0)),"---")</f>
        <v>27.5</v>
      </c>
      <c r="M163" s="7" t="str">
        <f t="array" ref="M163">iferror(iNDEX('Jun2'!$AF$6:$AF1001,MATCH(B163, 'Jun2'!$A$6:$A1001, 0)),"---")</f>
        <v>---</v>
      </c>
      <c r="O163" s="7" t="str">
        <f t="array" ref="O163">iferror(iNDEX('Sep1'!$AJ$6:$AJ1001,MATCH(B163, 'Sep1'!$A$6:$A1001, 0)),"---")</f>
        <v>---</v>
      </c>
      <c r="Q163" s="7" t="str">
        <f t="array" ref="Q163">iferror(iNDEX('Sep2'!$AF$6:$AF1001,MATCH(B163, 'Sep2'!$A$6:$A1001, 0)),"---")</f>
        <v>---</v>
      </c>
      <c r="S163" s="7" t="str">
        <f t="array" ref="S163">iferror(iNDEX(Dodatni!$AJ$6:$AJ1001,MATCH(B163, Dodatni!$A$6:$A1001, 0)),"---")</f>
        <v>---</v>
      </c>
      <c r="U163" s="7" t="str">
        <f t="array" ref="U163">iferror(iNDEX('Sep1-2324'!$AQ$6:$AQ1001,MATCH(B163, 'Sep1-2324'!$A$6:$A1001, 0)),"---")</f>
        <v>---</v>
      </c>
    </row>
    <row r="164">
      <c r="A164" s="111">
        <v>161.0</v>
      </c>
      <c r="B164" s="55" t="s">
        <v>254</v>
      </c>
      <c r="C164" s="7" t="str">
        <f t="array" ref="C164">INDEX('Svi studenti'!$C$2:$C1001,MATCH(B164, 'Svi studenti'!$B$2:$B1001, 0))</f>
        <v>Сувић, Игор</v>
      </c>
      <c r="D164" s="8" t="str">
        <f t="array" ref="D164">iferror(iNDEX('Svi studenti'!$G$2:$G1001,MATCH(B164, 'Svi studenti'!$B$2:$B1001, 0)),"---")</f>
        <v>3и2а</v>
      </c>
      <c r="E164" s="19">
        <f t="array" ref="E164">iferror(iNDEX('Prisustvo-Vežbe'!$Q$4:$Q1001,MATCH(B164, 'Prisustvo-Vežbe'!$A$4:$A1001, 0)),"---")</f>
        <v>0</v>
      </c>
      <c r="G164" s="7" t="str">
        <f t="array" ref="G164">iferror(iNDEX('Januar 1'!$AH$5:$AH1001,MATCH(B164, 'Januar 1'!$A$5:$A1001, 0)),"---")</f>
        <v>---</v>
      </c>
      <c r="I164" s="7" t="str">
        <f t="array" ref="I164">iferror(iNDEX('Januar 2'!$AM$5:$AM1001,MATCH(B164, 'Januar 2'!$A$5:$A1001, 0)),"---")</f>
        <v>---</v>
      </c>
      <c r="K164" s="7" t="str">
        <f t="array" ref="K164">iferror(iNDEX('Jun1'!$AI$6:$AI1001,MATCH(B164, 'Jun1'!$A$6:$A1001, 0)),"---")</f>
        <v>---</v>
      </c>
      <c r="M164" s="7" t="str">
        <f t="array" ref="M164">iferror(iNDEX('Jun2'!$AF$6:$AF1001,MATCH(B164, 'Jun2'!$A$6:$A1001, 0)),"---")</f>
        <v>---</v>
      </c>
      <c r="O164" s="7" t="str">
        <f t="array" ref="O164">iferror(iNDEX('Sep1'!$AJ$6:$AJ1001,MATCH(B164, 'Sep1'!$A$6:$A1001, 0)),"---")</f>
        <v>---</v>
      </c>
      <c r="Q164" s="7" t="str">
        <f t="array" ref="Q164">iferror(iNDEX('Sep2'!$AF$6:$AF1001,MATCH(B164, 'Sep2'!$A$6:$A1001, 0)),"---")</f>
        <v>---</v>
      </c>
      <c r="S164" s="7" t="str">
        <f t="array" ref="S164">iferror(iNDEX(Dodatni!$AJ$6:$AJ1001,MATCH(B164, Dodatni!$A$6:$A1001, 0)),"---")</f>
        <v>---</v>
      </c>
      <c r="U164" s="7" t="str">
        <f t="array" ref="U164">iferror(iNDEX('Sep1-2324'!$AQ$6:$AQ1001,MATCH(B164, 'Sep1-2324'!$A$6:$A1001, 0)),"---")</f>
        <v>---</v>
      </c>
    </row>
    <row r="165">
      <c r="A165" s="111">
        <v>162.0</v>
      </c>
      <c r="B165" s="55" t="s">
        <v>190</v>
      </c>
      <c r="C165" s="7" t="str">
        <f t="array" ref="C165">INDEX('Svi studenti'!$C$2:$C1001,MATCH(B165, 'Svi studenti'!$B$2:$B1001, 0))</f>
        <v>Ташић, Владимир</v>
      </c>
      <c r="D165" s="8" t="str">
        <f t="array" ref="D165">iferror(iNDEX('Svi studenti'!$G$2:$G1001,MATCH(B165, 'Svi studenti'!$B$2:$B1001, 0)),"---")</f>
        <v>3и2б</v>
      </c>
      <c r="E165" s="19">
        <f t="array" ref="E165">iferror(iNDEX('Prisustvo-Vežbe'!$Q$4:$Q1001,MATCH(B165, 'Prisustvo-Vežbe'!$A$4:$A1001, 0)),"---")</f>
        <v>4</v>
      </c>
      <c r="G165" s="7">
        <f t="array" ref="G165">iferror(iNDEX('Januar 1'!$AH$5:$AH1001,MATCH(B165, 'Januar 1'!$A$5:$A1001, 0)),"---")</f>
        <v>27.5</v>
      </c>
      <c r="I165" s="7" t="str">
        <f t="array" ref="I165">iferror(iNDEX('Januar 2'!$AM$5:$AM1001,MATCH(B165, 'Januar 2'!$A$5:$A1001, 0)),"---")</f>
        <v>---</v>
      </c>
      <c r="K165" s="7" t="str">
        <f t="array" ref="K165">iferror(iNDEX('Jun1'!$AI$6:$AI1001,MATCH(B165, 'Jun1'!$A$6:$A1001, 0)),"---")</f>
        <v>---</v>
      </c>
      <c r="M165" s="7" t="str">
        <f t="array" ref="M165">iferror(iNDEX('Jun2'!$AF$6:$AF1001,MATCH(B165, 'Jun2'!$A$6:$A1001, 0)),"---")</f>
        <v>---</v>
      </c>
      <c r="O165" s="7" t="str">
        <f t="array" ref="O165">iferror(iNDEX('Sep1'!$AJ$6:$AJ1001,MATCH(B165, 'Sep1'!$A$6:$A1001, 0)),"---")</f>
        <v>---</v>
      </c>
      <c r="Q165" s="7" t="str">
        <f t="array" ref="Q165">iferror(iNDEX('Sep2'!$AF$6:$AF1001,MATCH(B165, 'Sep2'!$A$6:$A1001, 0)),"---")</f>
        <v>---</v>
      </c>
      <c r="S165" s="7" t="str">
        <f t="array" ref="S165">iferror(iNDEX(Dodatni!$AJ$6:$AJ1001,MATCH(B165, Dodatni!$A$6:$A1001, 0)),"---")</f>
        <v>---</v>
      </c>
      <c r="U165" s="7" t="str">
        <f t="array" ref="U165">iferror(iNDEX('Sep1-2324'!$AQ$6:$AQ1001,MATCH(B165, 'Sep1-2324'!$A$6:$A1001, 0)),"---")</f>
        <v>---</v>
      </c>
    </row>
    <row r="166">
      <c r="A166" s="111">
        <v>163.0</v>
      </c>
      <c r="B166" s="55" t="s">
        <v>255</v>
      </c>
      <c r="C166" s="7" t="str">
        <f t="array" ref="C166">INDEX('Svi studenti'!$C$2:$C1001,MATCH(B166, 'Svi studenti'!$B$2:$B1001, 0))</f>
        <v>Томић, Лазар</v>
      </c>
      <c r="D166" s="8" t="str">
        <f t="array" ref="D166">iferror(iNDEX('Svi studenti'!$G$2:$G1001,MATCH(B166, 'Svi studenti'!$B$2:$B1001, 0)),"---")</f>
        <v>3и2б</v>
      </c>
      <c r="E166" s="19">
        <f t="array" ref="E166">iferror(iNDEX('Prisustvo-Vežbe'!$Q$4:$Q1001,MATCH(B166, 'Prisustvo-Vežbe'!$A$4:$A1001, 0)),"---")</f>
        <v>5</v>
      </c>
      <c r="G166" s="7" t="str">
        <f t="array" ref="G166">iferror(iNDEX('Januar 1'!$AH$5:$AH1001,MATCH(B166, 'Januar 1'!$A$5:$A1001, 0)),"---")</f>
        <v>---</v>
      </c>
      <c r="I166" s="7" t="str">
        <f t="array" ref="I166">iferror(iNDEX('Januar 2'!$AM$5:$AM1001,MATCH(B166, 'Januar 2'!$A$5:$A1001, 0)),"---")</f>
        <v>---</v>
      </c>
      <c r="K166" s="7" t="str">
        <f t="array" ref="K166">iferror(iNDEX('Jun1'!$AI$6:$AI1001,MATCH(B166, 'Jun1'!$A$6:$A1001, 0)),"---")</f>
        <v>---</v>
      </c>
      <c r="M166" s="7" t="str">
        <f t="array" ref="M166">iferror(iNDEX('Jun2'!$AF$6:$AF1001,MATCH(B166, 'Jun2'!$A$6:$A1001, 0)),"---")</f>
        <v>---</v>
      </c>
      <c r="O166" s="7">
        <f t="array" ref="O166">iferror(iNDEX('Sep1'!$AJ$6:$AJ1001,MATCH(B166, 'Sep1'!$A$6:$A1001, 0)),"---")</f>
        <v>25.8</v>
      </c>
      <c r="Q166" s="7" t="str">
        <f t="array" ref="Q166">iferror(iNDEX('Sep2'!$AF$6:$AF1001,MATCH(B166, 'Sep2'!$A$6:$A1001, 0)),"---")</f>
        <v>---</v>
      </c>
      <c r="S166" s="7" t="str">
        <f t="array" ref="S166">iferror(iNDEX(Dodatni!$AJ$6:$AJ1001,MATCH(B166, Dodatni!$A$6:$A1001, 0)),"---")</f>
        <v>---</v>
      </c>
      <c r="U166" s="7" t="str">
        <f t="array" ref="U166">iferror(iNDEX('Sep1-2324'!$AQ$6:$AQ1001,MATCH(B166, 'Sep1-2324'!$A$6:$A1001, 0)),"---")</f>
        <v>---</v>
      </c>
    </row>
    <row r="167">
      <c r="A167" s="111">
        <v>164.0</v>
      </c>
      <c r="B167" s="55" t="s">
        <v>149</v>
      </c>
      <c r="C167" s="7" t="str">
        <f t="array" ref="C167">INDEX('Svi studenti'!$C$2:$C1001,MATCH(B167, 'Svi studenti'!$B$2:$B1001, 0))</f>
        <v>Тртовић, Зарија</v>
      </c>
      <c r="D167" s="8" t="str">
        <f t="array" ref="D167">iferror(iNDEX('Svi studenti'!$G$2:$G1001,MATCH(B167, 'Svi studenti'!$B$2:$B1001, 0)),"---")</f>
        <v>3и2а</v>
      </c>
      <c r="E167" s="19">
        <f t="array" ref="E167">iferror(iNDEX('Prisustvo-Vežbe'!$Q$4:$Q1001,MATCH(B167, 'Prisustvo-Vežbe'!$A$4:$A1001, 0)),"---")</f>
        <v>1.5</v>
      </c>
      <c r="G167" s="7">
        <f t="array" ref="G167">iferror(iNDEX('Januar 1'!$AH$5:$AH1001,MATCH(B167, 'Januar 1'!$A$5:$A1001, 0)),"---")</f>
        <v>29.5</v>
      </c>
      <c r="I167" s="7" t="str">
        <f t="array" ref="I167">iferror(iNDEX('Januar 2'!$AM$5:$AM1001,MATCH(B167, 'Januar 2'!$A$5:$A1001, 0)),"---")</f>
        <v>---</v>
      </c>
      <c r="K167" s="7" t="str">
        <f t="array" ref="K167">iferror(iNDEX('Jun1'!$AI$6:$AI1001,MATCH(B167, 'Jun1'!$A$6:$A1001, 0)),"---")</f>
        <v>---</v>
      </c>
      <c r="M167" s="7" t="str">
        <f t="array" ref="M167">iferror(iNDEX('Jun2'!$AF$6:$AF1001,MATCH(B167, 'Jun2'!$A$6:$A1001, 0)),"---")</f>
        <v>---</v>
      </c>
      <c r="O167" s="7" t="str">
        <f t="array" ref="O167">iferror(iNDEX('Sep1'!$AJ$6:$AJ1001,MATCH(B167, 'Sep1'!$A$6:$A1001, 0)),"---")</f>
        <v>---</v>
      </c>
      <c r="Q167" s="7" t="str">
        <f t="array" ref="Q167">iferror(iNDEX('Sep2'!$AF$6:$AF1001,MATCH(B167, 'Sep2'!$A$6:$A1001, 0)),"---")</f>
        <v>---</v>
      </c>
      <c r="S167" s="7" t="str">
        <f t="array" ref="S167">iferror(iNDEX(Dodatni!$AJ$6:$AJ1001,MATCH(B167, Dodatni!$A$6:$A1001, 0)),"---")</f>
        <v>---</v>
      </c>
      <c r="U167" s="7" t="str">
        <f t="array" ref="U167">iferror(iNDEX('Sep1-2324'!$AQ$6:$AQ1001,MATCH(B167, 'Sep1-2324'!$A$6:$A1001, 0)),"---")</f>
        <v>---</v>
      </c>
    </row>
    <row r="168">
      <c r="A168" s="111">
        <v>165.0</v>
      </c>
      <c r="B168" s="55" t="s">
        <v>256</v>
      </c>
      <c r="C168" s="7" t="str">
        <f t="array" ref="C168">INDEX('Svi studenti'!$C$2:$C1001,MATCH(B168, 'Svi studenti'!$B$2:$B1001, 0))</f>
        <v>Туфегџић, Тимотије</v>
      </c>
      <c r="D168" s="8" t="str">
        <f t="array" ref="D168">iferror(iNDEX('Svi studenti'!$G$2:$G1001,MATCH(B168, 'Svi studenti'!$B$2:$B1001, 0)),"---")</f>
        <v>3и2а</v>
      </c>
      <c r="E168" s="19">
        <f t="array" ref="E168">iferror(iNDEX('Prisustvo-Vežbe'!$Q$4:$Q1001,MATCH(B168, 'Prisustvo-Vežbe'!$A$4:$A1001, 0)),"---")</f>
        <v>3</v>
      </c>
      <c r="G168" s="7" t="str">
        <f t="array" ref="G168">iferror(iNDEX('Januar 1'!$AH$5:$AH1001,MATCH(B168, 'Januar 1'!$A$5:$A1001, 0)),"---")</f>
        <v>---</v>
      </c>
      <c r="I168" s="7" t="str">
        <f t="array" ref="I168">iferror(iNDEX('Januar 2'!$AM$5:$AM1001,MATCH(B168, 'Januar 2'!$A$5:$A1001, 0)),"---")</f>
        <v>---</v>
      </c>
      <c r="K168" s="7" t="str">
        <f t="array" ref="K168">iferror(iNDEX('Jun1'!$AI$6:$AI1001,MATCH(B168, 'Jun1'!$A$6:$A1001, 0)),"---")</f>
        <v>---</v>
      </c>
      <c r="M168" s="7" t="str">
        <f t="array" ref="M168">iferror(iNDEX('Jun2'!$AF$6:$AF1001,MATCH(B168, 'Jun2'!$A$6:$A1001, 0)),"---")</f>
        <v>---</v>
      </c>
      <c r="O168" s="7" t="str">
        <f t="array" ref="O168">iferror(iNDEX('Sep1'!$AJ$6:$AJ1001,MATCH(B168, 'Sep1'!$A$6:$A1001, 0)),"---")</f>
        <v>---</v>
      </c>
      <c r="Q168" s="7" t="str">
        <f t="array" ref="Q168">iferror(iNDEX('Sep2'!$AF$6:$AF1001,MATCH(B168, 'Sep2'!$A$6:$A1001, 0)),"---")</f>
        <v>---</v>
      </c>
      <c r="S168" s="7" t="str">
        <f t="array" ref="S168">iferror(iNDEX(Dodatni!$AJ$6:$AJ1001,MATCH(B168, Dodatni!$A$6:$A1001, 0)),"---")</f>
        <v>---</v>
      </c>
      <c r="U168" s="7" t="str">
        <f t="array" ref="U168">iferror(iNDEX('Sep1-2324'!$AQ$6:$AQ1001,MATCH(B168, 'Sep1-2324'!$A$6:$A1001, 0)),"---")</f>
        <v>---</v>
      </c>
    </row>
    <row r="169">
      <c r="A169" s="111">
        <v>166.0</v>
      </c>
      <c r="B169" s="55" t="s">
        <v>257</v>
      </c>
      <c r="C169" s="7" t="str">
        <f t="array" ref="C169">INDEX('Svi studenti'!$C$2:$C1001,MATCH(B169, 'Svi studenti'!$B$2:$B1001, 0))</f>
        <v>Чубриловић, Андреј</v>
      </c>
      <c r="D169" s="8" t="str">
        <f t="array" ref="D169">iferror(iNDEX('Svi studenti'!$G$2:$G1001,MATCH(B169, 'Svi studenti'!$B$2:$B1001, 0)),"---")</f>
        <v>3и2б</v>
      </c>
      <c r="E169" s="19">
        <f t="array" ref="E169">iferror(iNDEX('Prisustvo-Vežbe'!$Q$4:$Q1001,MATCH(B169, 'Prisustvo-Vežbe'!$A$4:$A1001, 0)),"---")</f>
        <v>5</v>
      </c>
      <c r="G169" s="7" t="str">
        <f t="array" ref="G169">iferror(iNDEX('Januar 1'!$AH$5:$AH1001,MATCH(B169, 'Januar 1'!$A$5:$A1001, 0)),"---")</f>
        <v>---</v>
      </c>
      <c r="I169" s="7" t="str">
        <f t="array" ref="I169">iferror(iNDEX('Januar 2'!$AM$5:$AM1001,MATCH(B169, 'Januar 2'!$A$5:$A1001, 0)),"---")</f>
        <v>---</v>
      </c>
      <c r="K169" s="7" t="str">
        <f t="array" ref="K169">iferror(iNDEX('Jun1'!$AI$6:$AI1001,MATCH(B169, 'Jun1'!$A$6:$A1001, 0)),"---")</f>
        <v>---</v>
      </c>
      <c r="M169" s="7" t="str">
        <f t="array" ref="M169">iferror(iNDEX('Jun2'!$AF$6:$AF1001,MATCH(B169, 'Jun2'!$A$6:$A1001, 0)),"---")</f>
        <v>---</v>
      </c>
      <c r="O169" s="7">
        <f t="array" ref="O169">iferror(iNDEX('Sep1'!$AJ$6:$AJ1001,MATCH(B169, 'Sep1'!$A$6:$A1001, 0)),"---")</f>
        <v>1</v>
      </c>
      <c r="Q169" s="7">
        <f t="array" ref="Q169">iferror(iNDEX('Sep2'!$AF$6:$AF1001,MATCH(B169, 'Sep2'!$A$6:$A1001, 0)),"---")</f>
        <v>32</v>
      </c>
      <c r="S169" s="7" t="str">
        <f t="array" ref="S169">iferror(iNDEX(Dodatni!$AJ$6:$AJ1001,MATCH(B169, Dodatni!$A$6:$A1001, 0)),"---")</f>
        <v>---</v>
      </c>
      <c r="U169" s="7" t="str">
        <f t="array" ref="U169">iferror(iNDEX('Sep1-2324'!$AQ$6:$AQ1001,MATCH(B169, 'Sep1-2324'!$A$6:$A1001, 0)),"---")</f>
        <v>---</v>
      </c>
    </row>
    <row r="170">
      <c r="A170" s="111">
        <v>167.0</v>
      </c>
      <c r="B170" s="55" t="s">
        <v>164</v>
      </c>
      <c r="C170" s="7" t="str">
        <f t="array" ref="C170">INDEX('Svi studenti'!$C$2:$C1001,MATCH(B170, 'Svi studenti'!$B$2:$B1001, 0))</f>
        <v>Џодић, Милош</v>
      </c>
      <c r="D170" s="8" t="str">
        <f t="array" ref="D170">iferror(iNDEX('Svi studenti'!$G$2:$G1001,MATCH(B170, 'Svi studenti'!$B$2:$B1001, 0)),"---")</f>
        <v>3и2а</v>
      </c>
      <c r="E170" s="19">
        <f t="array" ref="E170">iferror(iNDEX('Prisustvo-Vežbe'!$Q$4:$Q1001,MATCH(B170, 'Prisustvo-Vežbe'!$A$4:$A1001, 0)),"---")</f>
        <v>5</v>
      </c>
      <c r="G170" s="7" t="str">
        <f t="array" ref="G170">iferror(iNDEX('Januar 1'!$AH$5:$AH1001,MATCH(B170, 'Januar 1'!$A$5:$A1001, 0)),"---")</f>
        <v>---</v>
      </c>
      <c r="I170" s="7">
        <f t="array" ref="I170">iferror(iNDEX('Januar 2'!$AM$5:$AM1001,MATCH(B170, 'Januar 2'!$A$5:$A1001, 0)),"---")</f>
        <v>35</v>
      </c>
      <c r="K170" s="7" t="str">
        <f t="array" ref="K170">iferror(iNDEX('Jun1'!$AI$6:$AI1001,MATCH(B170, 'Jun1'!$A$6:$A1001, 0)),"---")</f>
        <v>---</v>
      </c>
      <c r="M170" s="7" t="str">
        <f t="array" ref="M170">iferror(iNDEX('Jun2'!$AF$6:$AF1001,MATCH(B170, 'Jun2'!$A$6:$A1001, 0)),"---")</f>
        <v>---</v>
      </c>
      <c r="O170" s="7" t="str">
        <f t="array" ref="O170">iferror(iNDEX('Sep1'!$AJ$6:$AJ1001,MATCH(B170, 'Sep1'!$A$6:$A1001, 0)),"---")</f>
        <v>---</v>
      </c>
      <c r="Q170" s="7" t="str">
        <f t="array" ref="Q170">iferror(iNDEX('Sep2'!$AF$6:$AF1001,MATCH(B170, 'Sep2'!$A$6:$A1001, 0)),"---")</f>
        <v>---</v>
      </c>
      <c r="S170" s="7" t="str">
        <f t="array" ref="S170">iferror(iNDEX(Dodatni!$AJ$6:$AJ1001,MATCH(B170, Dodatni!$A$6:$A1001, 0)),"---")</f>
        <v>---</v>
      </c>
      <c r="U170" s="7" t="str">
        <f t="array" ref="U170">iferror(iNDEX('Sep1-2324'!$AQ$6:$AQ1001,MATCH(B170, 'Sep1-2324'!$A$6:$A1001, 0)),"---")</f>
        <v>---</v>
      </c>
    </row>
    <row r="171">
      <c r="A171" s="111">
        <v>168.0</v>
      </c>
      <c r="B171" s="55" t="s">
        <v>163</v>
      </c>
      <c r="C171" s="7" t="str">
        <f t="array" ref="C171">INDEX('Svi studenti'!$C$2:$C1001,MATCH(B171, 'Svi studenti'!$B$2:$B1001, 0))</f>
        <v>Шапоњић, Ана</v>
      </c>
      <c r="D171" s="8" t="str">
        <f t="array" ref="D171">iferror(iNDEX('Svi studenti'!$G$2:$G1001,MATCH(B171, 'Svi studenti'!$B$2:$B1001, 0)),"---")</f>
        <v>3и2а</v>
      </c>
      <c r="E171" s="19">
        <f t="array" ref="E171">iferror(iNDEX('Prisustvo-Vežbe'!$Q$4:$Q1001,MATCH(B171, 'Prisustvo-Vežbe'!$A$4:$A1001, 0)),"---")</f>
        <v>2.5</v>
      </c>
      <c r="G171" s="7">
        <f t="array" ref="G171">iferror(iNDEX('Januar 1'!$AH$5:$AH1001,MATCH(B171, 'Januar 1'!$A$5:$A1001, 0)),"---")</f>
        <v>10</v>
      </c>
      <c r="I171" s="7" t="str">
        <f t="array" ref="I171">iferror(iNDEX('Januar 2'!$AM$5:$AM1001,MATCH(B171, 'Januar 2'!$A$5:$A1001, 0)),"---")</f>
        <v>---</v>
      </c>
      <c r="K171" s="7" t="str">
        <f t="array" ref="K171">iferror(iNDEX('Jun1'!$AI$6:$AI1001,MATCH(B171, 'Jun1'!$A$6:$A1001, 0)),"---")</f>
        <v>---</v>
      </c>
      <c r="M171" s="7" t="str">
        <f t="array" ref="M171">iferror(iNDEX('Jun2'!$AF$6:$AF1001,MATCH(B171, 'Jun2'!$A$6:$A1001, 0)),"---")</f>
        <v>---</v>
      </c>
      <c r="O171" s="7">
        <f t="array" ref="O171">iferror(iNDEX('Sep1'!$AJ$6:$AJ1001,MATCH(B171, 'Sep1'!$A$6:$A1001, 0)),"---")</f>
        <v>33.5</v>
      </c>
      <c r="Q171" s="7" t="str">
        <f t="array" ref="Q171">iferror(iNDEX('Sep2'!$AF$6:$AF1001,MATCH(B171, 'Sep2'!$A$6:$A1001, 0)),"---")</f>
        <v>---</v>
      </c>
      <c r="S171" s="7" t="str">
        <f t="array" ref="S171">iferror(iNDEX(Dodatni!$AJ$6:$AJ1001,MATCH(B171, Dodatni!$A$6:$A1001, 0)),"---")</f>
        <v>---</v>
      </c>
      <c r="U171" s="7" t="str">
        <f t="array" ref="U171">iferror(iNDEX('Sep1-2324'!$AQ$6:$AQ1001,MATCH(B171, 'Sep1-2324'!$A$6:$A1001, 0)),"---")</f>
        <v>---</v>
      </c>
    </row>
    <row r="172">
      <c r="A172" s="5"/>
      <c r="B172" s="116"/>
      <c r="D172" s="8"/>
      <c r="E172" s="19"/>
    </row>
    <row r="173">
      <c r="A173" s="5"/>
      <c r="B173" s="116"/>
      <c r="D173" s="8"/>
      <c r="E173" s="19"/>
    </row>
    <row r="174">
      <c r="A174" s="5"/>
      <c r="B174" s="116"/>
      <c r="D174" s="8"/>
      <c r="E174" s="19"/>
    </row>
    <row r="175">
      <c r="A175" s="5"/>
      <c r="B175" s="116"/>
      <c r="D175" s="8"/>
      <c r="E175" s="19"/>
    </row>
    <row r="176">
      <c r="A176" s="5"/>
      <c r="B176" s="116"/>
      <c r="D176" s="8"/>
      <c r="E176" s="19"/>
    </row>
    <row r="177">
      <c r="A177" s="5"/>
      <c r="B177" s="116"/>
      <c r="D177" s="8"/>
      <c r="E177" s="19"/>
    </row>
    <row r="178">
      <c r="A178" s="5"/>
      <c r="B178" s="116"/>
      <c r="D178" s="8"/>
      <c r="E178" s="19"/>
    </row>
    <row r="179">
      <c r="A179" s="5"/>
      <c r="B179" s="116"/>
      <c r="D179" s="8"/>
      <c r="E179" s="19"/>
    </row>
    <row r="180">
      <c r="A180" s="5"/>
      <c r="B180" s="116"/>
      <c r="D180" s="8"/>
      <c r="E180" s="19"/>
    </row>
    <row r="181">
      <c r="A181" s="5"/>
      <c r="B181" s="117"/>
      <c r="D181" s="8"/>
      <c r="E181" s="19"/>
    </row>
    <row r="182">
      <c r="A182" s="5"/>
      <c r="B182" s="116"/>
      <c r="D182" s="8"/>
      <c r="E182" s="19"/>
    </row>
    <row r="183">
      <c r="A183" s="5"/>
      <c r="B183" s="116"/>
      <c r="D183" s="8"/>
      <c r="E183" s="19"/>
    </row>
    <row r="184">
      <c r="A184" s="5"/>
      <c r="B184" s="116"/>
      <c r="D184" s="8"/>
      <c r="E184" s="19"/>
    </row>
    <row r="185">
      <c r="A185" s="5"/>
      <c r="B185" s="116"/>
      <c r="D185" s="8"/>
      <c r="E185" s="19"/>
    </row>
    <row r="186">
      <c r="A186" s="5"/>
      <c r="B186" s="116"/>
      <c r="D186" s="8"/>
      <c r="E186" s="19"/>
    </row>
    <row r="187">
      <c r="A187" s="5"/>
      <c r="B187" s="116"/>
      <c r="D187" s="8"/>
      <c r="E187" s="19"/>
    </row>
    <row r="188">
      <c r="A188" s="5"/>
      <c r="B188" s="116"/>
      <c r="D188" s="8"/>
      <c r="E188" s="19"/>
    </row>
    <row r="189">
      <c r="A189" s="5"/>
      <c r="B189" s="116"/>
      <c r="D189" s="8"/>
      <c r="E189" s="19"/>
    </row>
    <row r="190">
      <c r="A190" s="5"/>
      <c r="B190" s="116"/>
      <c r="D190" s="8"/>
      <c r="E190" s="19"/>
    </row>
    <row r="191">
      <c r="A191" s="5"/>
      <c r="B191" s="116"/>
      <c r="D191" s="8"/>
      <c r="E191" s="19"/>
    </row>
    <row r="192">
      <c r="A192" s="5"/>
      <c r="B192" s="116"/>
      <c r="D192" s="8"/>
      <c r="E192" s="19"/>
    </row>
    <row r="193">
      <c r="A193" s="5"/>
      <c r="B193" s="116"/>
      <c r="D193" s="8"/>
      <c r="E193" s="19"/>
    </row>
    <row r="194">
      <c r="A194" s="5"/>
      <c r="B194" s="116"/>
      <c r="D194" s="8"/>
      <c r="E194" s="19"/>
    </row>
    <row r="195">
      <c r="A195" s="5"/>
      <c r="B195" s="116"/>
      <c r="D195" s="8"/>
      <c r="E195" s="19"/>
    </row>
    <row r="196">
      <c r="A196" s="5"/>
      <c r="B196" s="60"/>
      <c r="D196" s="8"/>
      <c r="E196" s="19"/>
    </row>
    <row r="197">
      <c r="A197" s="5"/>
      <c r="B197" s="60"/>
      <c r="D197" s="8"/>
      <c r="E197" s="19"/>
    </row>
    <row r="198">
      <c r="A198" s="5"/>
      <c r="B198" s="60"/>
      <c r="D198" s="8"/>
      <c r="E198" s="19"/>
    </row>
    <row r="199">
      <c r="A199" s="5"/>
      <c r="B199" s="60"/>
      <c r="D199" s="8"/>
      <c r="E199" s="19"/>
    </row>
    <row r="200">
      <c r="A200" s="5"/>
      <c r="B200" s="60"/>
      <c r="D200" s="8"/>
      <c r="E200" s="19"/>
    </row>
    <row r="201">
      <c r="A201" s="5"/>
      <c r="B201" s="60"/>
      <c r="D201" s="8"/>
      <c r="E201" s="19"/>
    </row>
    <row r="202">
      <c r="A202" s="5"/>
      <c r="B202" s="60"/>
      <c r="D202" s="8"/>
      <c r="E202" s="19"/>
    </row>
    <row r="203">
      <c r="A203" s="5"/>
      <c r="B203" s="60"/>
      <c r="D203" s="8"/>
      <c r="E203" s="19"/>
    </row>
    <row r="204">
      <c r="A204" s="5"/>
      <c r="B204" s="60"/>
      <c r="D204" s="8"/>
      <c r="E204" s="19"/>
    </row>
    <row r="205">
      <c r="A205" s="5"/>
      <c r="B205" s="60"/>
      <c r="D205" s="8"/>
      <c r="E205" s="19"/>
    </row>
    <row r="206">
      <c r="A206" s="5"/>
      <c r="B206" s="60"/>
    </row>
    <row r="207">
      <c r="A207" s="5"/>
      <c r="B207" s="60"/>
    </row>
    <row r="208">
      <c r="A208" s="5"/>
      <c r="B208" s="60"/>
    </row>
    <row r="209">
      <c r="A209" s="5"/>
      <c r="B209" s="60"/>
    </row>
    <row r="210">
      <c r="A210" s="5"/>
      <c r="B210" s="60"/>
    </row>
    <row r="211">
      <c r="A211" s="5"/>
      <c r="B211" s="60"/>
    </row>
    <row r="212">
      <c r="A212" s="5"/>
      <c r="B212" s="60"/>
    </row>
    <row r="213">
      <c r="A213" s="5"/>
      <c r="B213" s="60"/>
    </row>
    <row r="214">
      <c r="A214" s="5"/>
      <c r="B214" s="60"/>
    </row>
    <row r="215">
      <c r="A215" s="5"/>
      <c r="B215" s="60"/>
    </row>
    <row r="216">
      <c r="A216" s="5"/>
      <c r="B216" s="60"/>
    </row>
    <row r="217">
      <c r="A217" s="5"/>
      <c r="B217" s="60"/>
    </row>
    <row r="218">
      <c r="A218" s="5"/>
      <c r="B218" s="60"/>
    </row>
    <row r="219">
      <c r="A219" s="5"/>
      <c r="B219" s="60"/>
    </row>
    <row r="220">
      <c r="A220" s="5"/>
      <c r="B220" s="60"/>
    </row>
    <row r="221">
      <c r="A221" s="5"/>
      <c r="B221" s="60"/>
    </row>
    <row r="222">
      <c r="A222" s="5"/>
      <c r="B222" s="60"/>
    </row>
    <row r="223">
      <c r="A223" s="5"/>
      <c r="B223" s="60"/>
    </row>
    <row r="224">
      <c r="A224" s="5"/>
      <c r="B224" s="60"/>
    </row>
    <row r="225">
      <c r="A225" s="5"/>
      <c r="B225" s="60"/>
    </row>
    <row r="226">
      <c r="A226" s="5"/>
      <c r="B226" s="60"/>
    </row>
    <row r="227">
      <c r="A227" s="5"/>
      <c r="B227" s="60"/>
    </row>
    <row r="228">
      <c r="A228" s="5"/>
      <c r="B228" s="60"/>
    </row>
    <row r="229">
      <c r="A229" s="5"/>
      <c r="B229" s="60"/>
    </row>
    <row r="230">
      <c r="A230" s="5"/>
      <c r="B230" s="60"/>
    </row>
    <row r="231">
      <c r="A231" s="5"/>
      <c r="B231" s="60"/>
    </row>
    <row r="232">
      <c r="A232" s="5"/>
      <c r="B232" s="60"/>
    </row>
    <row r="233">
      <c r="A233" s="5"/>
      <c r="B233" s="60"/>
    </row>
    <row r="234">
      <c r="A234" s="5"/>
      <c r="B234" s="60"/>
    </row>
    <row r="235">
      <c r="A235" s="5"/>
      <c r="B235" s="60"/>
    </row>
    <row r="236">
      <c r="A236" s="5"/>
      <c r="B236" s="60"/>
    </row>
    <row r="237">
      <c r="A237" s="5"/>
      <c r="B237" s="60"/>
    </row>
    <row r="238">
      <c r="A238" s="5"/>
      <c r="B238" s="60"/>
    </row>
    <row r="239">
      <c r="A239" s="5"/>
      <c r="B239" s="60"/>
    </row>
    <row r="240">
      <c r="A240" s="5"/>
      <c r="B240" s="60"/>
    </row>
    <row r="241">
      <c r="A241" s="5"/>
      <c r="B241" s="60"/>
    </row>
    <row r="242">
      <c r="A242" s="5"/>
      <c r="B242" s="60"/>
    </row>
    <row r="243">
      <c r="A243" s="5"/>
      <c r="B243" s="60"/>
    </row>
    <row r="244">
      <c r="A244" s="5"/>
      <c r="B244" s="60"/>
    </row>
  </sheetData>
  <mergeCells count="8">
    <mergeCell ref="F1:G1"/>
    <mergeCell ref="H1:I1"/>
    <mergeCell ref="J1:K1"/>
    <mergeCell ref="L1:M1"/>
    <mergeCell ref="N1:O1"/>
    <mergeCell ref="P1:Q1"/>
    <mergeCell ref="R1:S1"/>
    <mergeCell ref="T1:U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2" max="2" width="32.75"/>
    <col customWidth="1" min="3" max="15" width="5.13"/>
  </cols>
  <sheetData>
    <row r="1">
      <c r="C1" s="1"/>
      <c r="D1" s="1"/>
      <c r="H1" s="1"/>
      <c r="J1" s="1"/>
      <c r="L1" s="2"/>
      <c r="N1" s="2"/>
      <c r="P1" s="1"/>
      <c r="R1" s="1"/>
    </row>
    <row r="2">
      <c r="C2" s="1" t="s">
        <v>6</v>
      </c>
      <c r="P2" s="1" t="s">
        <v>9</v>
      </c>
      <c r="Q2" s="1" t="s">
        <v>10</v>
      </c>
      <c r="R2" s="1"/>
      <c r="S2" s="1"/>
    </row>
    <row r="3">
      <c r="A3" s="4" t="s">
        <v>11</v>
      </c>
      <c r="B3" s="4" t="s">
        <v>12</v>
      </c>
      <c r="C3" s="4">
        <v>1.0</v>
      </c>
      <c r="D3" s="4">
        <v>2.0</v>
      </c>
      <c r="E3" s="4">
        <v>3.0</v>
      </c>
      <c r="F3" s="4">
        <v>4.0</v>
      </c>
      <c r="G3" s="4">
        <v>5.0</v>
      </c>
      <c r="H3" s="4">
        <v>6.0</v>
      </c>
      <c r="I3" s="4">
        <v>7.0</v>
      </c>
      <c r="J3" s="4">
        <v>8.0</v>
      </c>
      <c r="K3" s="4">
        <v>9.0</v>
      </c>
      <c r="L3" s="4">
        <v>10.0</v>
      </c>
      <c r="M3" s="4">
        <v>11.0</v>
      </c>
      <c r="N3" s="4">
        <v>12.0</v>
      </c>
      <c r="O3" s="4">
        <v>13.0</v>
      </c>
    </row>
    <row r="4">
      <c r="A4" s="6" t="s">
        <v>16</v>
      </c>
      <c r="B4" s="7" t="str">
        <f t="array" ref="B4">INDEX('Svi studenti'!$C$2:$C1001,MATCH(A4, 'Svi studenti'!$B$2:$B1001, 0))</f>
        <v>Ајдуковић, Лука</v>
      </c>
      <c r="E4" s="4">
        <v>1.0</v>
      </c>
      <c r="L4" s="4">
        <v>1.0</v>
      </c>
      <c r="P4" s="7">
        <f t="shared" ref="P4:P171" si="1">sum(C4:O4)</f>
        <v>2</v>
      </c>
      <c r="Q4" s="7">
        <f t="shared" ref="Q4:Q171" si="2">if(P4 &gt; 0, min(P4*5/10,5), 0)</f>
        <v>1</v>
      </c>
    </row>
    <row r="5">
      <c r="A5" s="6" t="s">
        <v>17</v>
      </c>
      <c r="B5" s="7" t="str">
        <f t="array" ref="B5">INDEX('Svi studenti'!$C$2:$C1001,MATCH(A5, 'Svi studenti'!$B$2:$B1001, 0))</f>
        <v>Арамбашић, Тодор</v>
      </c>
      <c r="P5" s="7">
        <f t="shared" si="1"/>
        <v>0</v>
      </c>
      <c r="Q5" s="7">
        <f t="shared" si="2"/>
        <v>0</v>
      </c>
    </row>
    <row r="6">
      <c r="A6" s="6" t="s">
        <v>18</v>
      </c>
      <c r="B6" s="7" t="str">
        <f t="array" ref="B6">INDEX('Svi studenti'!$C$2:$C1001,MATCH(A6, 'Svi studenti'!$B$2:$B1001, 0))</f>
        <v>Аћимовић, Љубомир</v>
      </c>
      <c r="C6" s="4">
        <v>1.0</v>
      </c>
      <c r="E6" s="4">
        <v>1.0</v>
      </c>
      <c r="F6" s="4">
        <v>1.0</v>
      </c>
      <c r="H6" s="4">
        <v>1.0</v>
      </c>
      <c r="J6" s="4">
        <v>1.0</v>
      </c>
      <c r="P6" s="7">
        <f t="shared" si="1"/>
        <v>5</v>
      </c>
      <c r="Q6" s="7">
        <f t="shared" si="2"/>
        <v>2.5</v>
      </c>
    </row>
    <row r="7">
      <c r="A7" s="6" t="s">
        <v>19</v>
      </c>
      <c r="B7" s="7" t="str">
        <f t="array" ref="B7">INDEX('Svi studenti'!$C$2:$C1001,MATCH(A7, 'Svi studenti'!$B$2:$B1001, 0))</f>
        <v>Бељић, Лазар</v>
      </c>
      <c r="C7" s="4">
        <v>1.0</v>
      </c>
      <c r="E7" s="4">
        <v>1.0</v>
      </c>
      <c r="F7" s="4">
        <v>1.0</v>
      </c>
      <c r="H7" s="4">
        <v>1.0</v>
      </c>
      <c r="J7" s="4">
        <v>1.0</v>
      </c>
      <c r="K7" s="4">
        <v>1.0</v>
      </c>
      <c r="L7" s="4">
        <v>1.0</v>
      </c>
      <c r="M7" s="4">
        <v>1.0</v>
      </c>
      <c r="P7" s="7">
        <f t="shared" si="1"/>
        <v>8</v>
      </c>
      <c r="Q7" s="7">
        <f t="shared" si="2"/>
        <v>4</v>
      </c>
    </row>
    <row r="8">
      <c r="A8" s="6" t="s">
        <v>20</v>
      </c>
      <c r="B8" s="7" t="str">
        <f t="array" ref="B8">INDEX('Svi studenti'!$C$2:$C1001,MATCH(A8, 'Svi studenti'!$B$2:$B1001, 0))</f>
        <v>Божиновић, Дуња</v>
      </c>
      <c r="E8" s="4">
        <v>1.0</v>
      </c>
      <c r="F8" s="4">
        <v>1.0</v>
      </c>
      <c r="P8" s="7">
        <f t="shared" si="1"/>
        <v>2</v>
      </c>
      <c r="Q8" s="7">
        <f t="shared" si="2"/>
        <v>1</v>
      </c>
    </row>
    <row r="9">
      <c r="A9" s="6" t="s">
        <v>21</v>
      </c>
      <c r="B9" s="7" t="str">
        <f t="array" ref="B9">INDEX('Svi studenti'!$C$2:$C1001,MATCH(A9, 'Svi studenti'!$B$2:$B1001, 0))</f>
        <v>Будимир, Никола</v>
      </c>
      <c r="P9" s="7">
        <f t="shared" si="1"/>
        <v>0</v>
      </c>
      <c r="Q9" s="7">
        <f t="shared" si="2"/>
        <v>0</v>
      </c>
    </row>
    <row r="10">
      <c r="A10" s="6" t="s">
        <v>22</v>
      </c>
      <c r="B10" s="7" t="str">
        <f t="array" ref="B10">INDEX('Svi studenti'!$C$2:$C1001,MATCH(A10, 'Svi studenti'!$B$2:$B1001, 0))</f>
        <v>Влаховић, Иван</v>
      </c>
      <c r="D10" s="4">
        <v>1.0</v>
      </c>
      <c r="E10" s="4">
        <v>1.0</v>
      </c>
      <c r="F10" s="4">
        <v>1.0</v>
      </c>
      <c r="H10" s="4">
        <v>1.0</v>
      </c>
      <c r="I10" s="4">
        <v>1.0</v>
      </c>
      <c r="J10" s="4">
        <v>1.0</v>
      </c>
      <c r="K10" s="4">
        <v>1.0</v>
      </c>
      <c r="L10" s="4">
        <v>1.0</v>
      </c>
      <c r="P10" s="7">
        <f t="shared" si="1"/>
        <v>8</v>
      </c>
      <c r="Q10" s="7">
        <f t="shared" si="2"/>
        <v>4</v>
      </c>
    </row>
    <row r="11">
      <c r="A11" s="6" t="s">
        <v>24</v>
      </c>
      <c r="B11" s="7" t="str">
        <f t="array" ref="B11">INDEX('Svi studenti'!$C$2:$C1001,MATCH(A11, 'Svi studenti'!$B$2:$B1001, 0))</f>
        <v>Вуковић, Лола</v>
      </c>
      <c r="C11" s="4">
        <v>1.0</v>
      </c>
      <c r="D11" s="4">
        <v>1.0</v>
      </c>
      <c r="E11" s="4">
        <v>1.0</v>
      </c>
      <c r="F11" s="4">
        <v>1.0</v>
      </c>
      <c r="H11" s="4">
        <v>1.0</v>
      </c>
      <c r="I11" s="4">
        <v>1.0</v>
      </c>
      <c r="J11" s="4">
        <v>1.0</v>
      </c>
      <c r="K11" s="4">
        <v>1.0</v>
      </c>
      <c r="L11" s="4">
        <v>1.0</v>
      </c>
      <c r="M11" s="4">
        <v>1.0</v>
      </c>
      <c r="N11" s="4">
        <v>1.0</v>
      </c>
      <c r="P11" s="7">
        <f t="shared" si="1"/>
        <v>11</v>
      </c>
      <c r="Q11" s="7">
        <f t="shared" si="2"/>
        <v>5</v>
      </c>
    </row>
    <row r="12">
      <c r="A12" s="6" t="s">
        <v>29</v>
      </c>
      <c r="B12" s="7" t="str">
        <f t="array" ref="B12">INDEX('Svi studenti'!$C$2:$C1001,MATCH(A12, 'Svi studenti'!$B$2:$B1001, 0))</f>
        <v>Глигорић, Мила</v>
      </c>
      <c r="C12" s="18">
        <v>1.0</v>
      </c>
      <c r="D12" s="18">
        <v>0.0</v>
      </c>
      <c r="E12" s="18">
        <v>0.0</v>
      </c>
      <c r="F12" s="18">
        <v>1.0</v>
      </c>
      <c r="G12" s="18">
        <v>1.0</v>
      </c>
      <c r="H12" s="18">
        <v>0.0</v>
      </c>
      <c r="I12" s="18">
        <v>0.0</v>
      </c>
      <c r="J12" s="18">
        <v>0.0</v>
      </c>
      <c r="K12" s="18">
        <v>0.0</v>
      </c>
      <c r="L12" s="18">
        <v>0.0</v>
      </c>
      <c r="M12" s="18">
        <v>0.0</v>
      </c>
      <c r="N12" s="18">
        <v>0.0</v>
      </c>
      <c r="O12" s="18">
        <v>0.0</v>
      </c>
      <c r="P12" s="7">
        <f t="shared" si="1"/>
        <v>3</v>
      </c>
      <c r="Q12" s="7">
        <f t="shared" si="2"/>
        <v>1.5</v>
      </c>
    </row>
    <row r="13">
      <c r="A13" s="6" t="s">
        <v>31</v>
      </c>
      <c r="B13" s="7" t="str">
        <f t="array" ref="B13">INDEX('Svi studenti'!$C$2:$C1001,MATCH(A13, 'Svi studenti'!$B$2:$B1001, 0))</f>
        <v>Грбовић, Теодора</v>
      </c>
      <c r="C13" s="18">
        <v>0.0</v>
      </c>
      <c r="D13" s="20">
        <v>1.0</v>
      </c>
      <c r="E13" s="18">
        <v>1.0</v>
      </c>
      <c r="F13" s="20">
        <v>1.0</v>
      </c>
      <c r="G13" s="20">
        <v>1.0</v>
      </c>
      <c r="H13" s="20">
        <v>1.0</v>
      </c>
      <c r="I13" s="20">
        <v>1.0</v>
      </c>
      <c r="J13" s="20">
        <v>1.0</v>
      </c>
      <c r="K13" s="20">
        <v>1.0</v>
      </c>
      <c r="L13" s="20">
        <v>1.0</v>
      </c>
      <c r="M13" s="20">
        <v>1.0</v>
      </c>
      <c r="N13" s="20">
        <v>1.0</v>
      </c>
      <c r="O13" s="18">
        <v>0.0</v>
      </c>
      <c r="P13" s="7">
        <f t="shared" si="1"/>
        <v>11</v>
      </c>
      <c r="Q13" s="7">
        <f t="shared" si="2"/>
        <v>5</v>
      </c>
    </row>
    <row r="14">
      <c r="A14" s="6" t="s">
        <v>32</v>
      </c>
      <c r="B14" s="7" t="str">
        <f t="array" ref="B14">INDEX('Svi studenti'!$C$2:$C1001,MATCH(A14, 'Svi studenti'!$B$2:$B1001, 0))</f>
        <v>Гудурић, Урош</v>
      </c>
      <c r="P14" s="7">
        <f t="shared" si="1"/>
        <v>0</v>
      </c>
      <c r="Q14" s="7">
        <f t="shared" si="2"/>
        <v>0</v>
      </c>
    </row>
    <row r="15">
      <c r="A15" s="6" t="s">
        <v>33</v>
      </c>
      <c r="B15" s="7" t="str">
        <f t="array" ref="B15">INDEX('Svi studenti'!$C$2:$C1001,MATCH(A15, 'Svi studenti'!$B$2:$B1001, 0))</f>
        <v>Дамњановић, Татјана</v>
      </c>
      <c r="C15" s="4">
        <v>1.0</v>
      </c>
      <c r="L15" s="4">
        <v>1.0</v>
      </c>
      <c r="P15" s="7">
        <f t="shared" si="1"/>
        <v>2</v>
      </c>
      <c r="Q15" s="7">
        <f t="shared" si="2"/>
        <v>1</v>
      </c>
    </row>
    <row r="16">
      <c r="A16" s="6" t="s">
        <v>34</v>
      </c>
      <c r="B16" s="7" t="str">
        <f t="array" ref="B16">INDEX('Svi studenti'!$C$2:$C1001,MATCH(A16, 'Svi studenti'!$B$2:$B1001, 0))</f>
        <v>Дељанин, Петар</v>
      </c>
      <c r="C16" s="4">
        <v>1.0</v>
      </c>
      <c r="D16" s="4">
        <v>1.0</v>
      </c>
      <c r="E16" s="4">
        <v>1.0</v>
      </c>
      <c r="F16" s="4">
        <v>1.0</v>
      </c>
      <c r="K16" s="4">
        <v>1.0</v>
      </c>
      <c r="L16" s="4">
        <v>1.0</v>
      </c>
      <c r="P16" s="7">
        <f t="shared" si="1"/>
        <v>6</v>
      </c>
      <c r="Q16" s="7">
        <f t="shared" si="2"/>
        <v>3</v>
      </c>
    </row>
    <row r="17">
      <c r="A17" s="6" t="s">
        <v>37</v>
      </c>
      <c r="B17" s="7" t="str">
        <f t="array" ref="B17">INDEX('Svi studenti'!$C$2:$C1001,MATCH(A17, 'Svi studenti'!$B$2:$B1001, 0))</f>
        <v>Дивјак, Анастасија</v>
      </c>
      <c r="C17" s="4">
        <v>1.0</v>
      </c>
      <c r="D17" s="4">
        <v>1.0</v>
      </c>
      <c r="F17" s="4">
        <v>1.0</v>
      </c>
      <c r="I17" s="4">
        <v>1.0</v>
      </c>
      <c r="L17" s="4">
        <v>1.0</v>
      </c>
      <c r="P17" s="7">
        <f t="shared" si="1"/>
        <v>5</v>
      </c>
      <c r="Q17" s="7">
        <f t="shared" si="2"/>
        <v>2.5</v>
      </c>
    </row>
    <row r="18">
      <c r="A18" s="6" t="s">
        <v>60</v>
      </c>
      <c r="B18" s="7" t="str">
        <f t="array" ref="B18">INDEX('Svi studenti'!$C$2:$C1001,MATCH(A18, 'Svi studenti'!$B$2:$B1001, 0))</f>
        <v>Димитријевић, Младен</v>
      </c>
      <c r="C18" s="18">
        <v>1.0</v>
      </c>
      <c r="D18" s="18">
        <v>0.0</v>
      </c>
      <c r="E18" s="18">
        <v>1.0</v>
      </c>
      <c r="F18" s="18">
        <v>1.0</v>
      </c>
      <c r="G18" s="18">
        <v>1.0</v>
      </c>
      <c r="H18" s="18">
        <v>1.0</v>
      </c>
      <c r="I18" s="18">
        <v>1.0</v>
      </c>
      <c r="J18" s="18">
        <v>1.0</v>
      </c>
      <c r="K18" s="18">
        <v>1.0</v>
      </c>
      <c r="L18" s="18">
        <v>1.0</v>
      </c>
      <c r="M18" s="18">
        <v>1.0</v>
      </c>
      <c r="N18" s="18">
        <v>1.0</v>
      </c>
      <c r="O18" s="18">
        <v>0.0</v>
      </c>
      <c r="P18" s="7">
        <f t="shared" si="1"/>
        <v>11</v>
      </c>
      <c r="Q18" s="7">
        <f t="shared" si="2"/>
        <v>5</v>
      </c>
    </row>
    <row r="19">
      <c r="A19" s="6" t="s">
        <v>80</v>
      </c>
      <c r="B19" s="7" t="str">
        <f t="array" ref="B19">INDEX('Svi studenti'!$C$2:$C1001,MATCH(A19, 'Svi studenti'!$B$2:$B1001, 0))</f>
        <v>Димитријевић, Никола</v>
      </c>
      <c r="C19" s="4">
        <v>1.0</v>
      </c>
      <c r="D19" s="4">
        <v>1.0</v>
      </c>
      <c r="E19" s="4">
        <v>1.0</v>
      </c>
      <c r="F19" s="4">
        <v>1.0</v>
      </c>
      <c r="G19" s="4">
        <v>1.0</v>
      </c>
      <c r="H19" s="4">
        <v>1.0</v>
      </c>
      <c r="I19" s="4">
        <v>1.0</v>
      </c>
      <c r="J19" s="4">
        <v>1.0</v>
      </c>
      <c r="K19" s="4">
        <v>1.0</v>
      </c>
      <c r="L19" s="4">
        <v>1.0</v>
      </c>
      <c r="M19" s="4">
        <v>1.0</v>
      </c>
      <c r="N19" s="4">
        <v>1.0</v>
      </c>
      <c r="P19" s="7">
        <f t="shared" si="1"/>
        <v>12</v>
      </c>
      <c r="Q19" s="7">
        <f t="shared" si="2"/>
        <v>5</v>
      </c>
    </row>
    <row r="20">
      <c r="A20" s="6" t="s">
        <v>83</v>
      </c>
      <c r="B20" s="7" t="str">
        <f t="array" ref="B20">INDEX('Svi studenti'!$C$2:$C1001,MATCH(A20, 'Svi studenti'!$B$2:$B1001, 0))</f>
        <v>Добросављевић, Исидора</v>
      </c>
      <c r="C20" s="18">
        <v>1.0</v>
      </c>
      <c r="D20" s="18">
        <v>0.0</v>
      </c>
      <c r="E20" s="18">
        <v>1.0</v>
      </c>
      <c r="F20" s="18">
        <v>1.0</v>
      </c>
      <c r="G20" s="18">
        <v>1.0</v>
      </c>
      <c r="H20" s="18">
        <v>1.0</v>
      </c>
      <c r="I20" s="18">
        <v>0.0</v>
      </c>
      <c r="J20" s="18">
        <v>0.0</v>
      </c>
      <c r="K20" s="18">
        <v>0.0</v>
      </c>
      <c r="L20" s="18">
        <v>0.0</v>
      </c>
      <c r="M20" s="18">
        <v>0.0</v>
      </c>
      <c r="N20" s="18">
        <v>0.0</v>
      </c>
      <c r="O20" s="18">
        <v>0.0</v>
      </c>
      <c r="P20" s="7">
        <f t="shared" si="1"/>
        <v>5</v>
      </c>
      <c r="Q20" s="7">
        <f t="shared" si="2"/>
        <v>2.5</v>
      </c>
    </row>
    <row r="21">
      <c r="A21" s="6" t="s">
        <v>88</v>
      </c>
      <c r="B21" s="7" t="str">
        <f t="array" ref="B21">INDEX('Svi studenti'!$C$2:$C1001,MATCH(A21, 'Svi studenti'!$B$2:$B1001, 0))</f>
        <v>Докмановић, Нина</v>
      </c>
      <c r="C21" s="4">
        <v>1.0</v>
      </c>
      <c r="D21" s="4">
        <v>1.0</v>
      </c>
      <c r="E21" s="4">
        <v>1.0</v>
      </c>
      <c r="F21" s="4">
        <v>1.0</v>
      </c>
      <c r="J21" s="4">
        <v>1.0</v>
      </c>
      <c r="K21" s="4">
        <v>1.0</v>
      </c>
      <c r="P21" s="7">
        <f t="shared" si="1"/>
        <v>6</v>
      </c>
      <c r="Q21" s="7">
        <f t="shared" si="2"/>
        <v>3</v>
      </c>
    </row>
    <row r="22">
      <c r="A22" s="6" t="s">
        <v>103</v>
      </c>
      <c r="B22" s="7" t="str">
        <f t="array" ref="B22">INDEX('Svi studenti'!$C$2:$C1001,MATCH(A22, 'Svi studenti'!$B$2:$B1001, 0))</f>
        <v>Ђорђевић, Александар</v>
      </c>
      <c r="C22" s="4">
        <v>1.0</v>
      </c>
      <c r="P22" s="7">
        <f t="shared" si="1"/>
        <v>1</v>
      </c>
      <c r="Q22" s="7">
        <f t="shared" si="2"/>
        <v>0.5</v>
      </c>
    </row>
    <row r="23">
      <c r="A23" s="6" t="s">
        <v>108</v>
      </c>
      <c r="B23" s="7" t="str">
        <f t="array" ref="B23">INDEX('Svi studenti'!$C$2:$C1001,MATCH(A23, 'Svi studenti'!$B$2:$B1001, 0))</f>
        <v>Ђорђевић, Чедомир</v>
      </c>
      <c r="P23" s="7">
        <f t="shared" si="1"/>
        <v>0</v>
      </c>
      <c r="Q23" s="7">
        <f t="shared" si="2"/>
        <v>0</v>
      </c>
    </row>
    <row r="24">
      <c r="A24" s="6" t="s">
        <v>113</v>
      </c>
      <c r="B24" s="7" t="str">
        <f t="array" ref="B24">INDEX('Svi studenti'!$C$2:$C1001,MATCH(A24, 'Svi studenti'!$B$2:$B1001, 0))</f>
        <v>Ђуровић, Слађана</v>
      </c>
      <c r="C24" s="4">
        <v>1.0</v>
      </c>
      <c r="D24" s="4">
        <v>1.0</v>
      </c>
      <c r="E24" s="4">
        <v>1.0</v>
      </c>
      <c r="F24" s="4">
        <v>1.0</v>
      </c>
      <c r="H24" s="4">
        <v>1.0</v>
      </c>
      <c r="J24" s="4">
        <v>1.0</v>
      </c>
      <c r="K24" s="4">
        <v>1.0</v>
      </c>
      <c r="L24" s="4">
        <v>1.0</v>
      </c>
      <c r="M24" s="4">
        <v>1.0</v>
      </c>
      <c r="N24" s="4">
        <v>1.0</v>
      </c>
      <c r="P24" s="7">
        <f t="shared" si="1"/>
        <v>10</v>
      </c>
      <c r="Q24" s="7">
        <f t="shared" si="2"/>
        <v>5</v>
      </c>
    </row>
    <row r="25">
      <c r="A25" s="6" t="s">
        <v>115</v>
      </c>
      <c r="B25" s="7" t="str">
        <f t="array" ref="B25">INDEX('Svi studenti'!$C$2:$C1001,MATCH(A25, 'Svi studenti'!$B$2:$B1001, 0))</f>
        <v>Здјелар, Катарина</v>
      </c>
      <c r="P25" s="7">
        <f t="shared" si="1"/>
        <v>0</v>
      </c>
      <c r="Q25" s="7">
        <f t="shared" si="2"/>
        <v>0</v>
      </c>
    </row>
    <row r="26">
      <c r="A26" s="6" t="s">
        <v>78</v>
      </c>
      <c r="B26" s="7" t="str">
        <f t="array" ref="B26">INDEX('Svi studenti'!$C$2:$C1001,MATCH(A26, 'Svi studenti'!$B$2:$B1001, 0))</f>
        <v>Иваниан, Сергеи</v>
      </c>
      <c r="C26" s="4">
        <v>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1.0</v>
      </c>
      <c r="M26" s="4">
        <v>1.0</v>
      </c>
      <c r="P26" s="7">
        <f t="shared" si="1"/>
        <v>11</v>
      </c>
      <c r="Q26" s="7">
        <f t="shared" si="2"/>
        <v>5</v>
      </c>
    </row>
    <row r="27">
      <c r="A27" s="6" t="s">
        <v>118</v>
      </c>
      <c r="B27" s="7" t="str">
        <f t="array" ref="B27">INDEX('Svi studenti'!$C$2:$C1001,MATCH(A27, 'Svi studenti'!$B$2:$B1001, 0))</f>
        <v>Ивановић, Нада</v>
      </c>
      <c r="P27" s="7">
        <f t="shared" si="1"/>
        <v>0</v>
      </c>
      <c r="Q27" s="7">
        <f t="shared" si="2"/>
        <v>0</v>
      </c>
    </row>
    <row r="28">
      <c r="A28" s="6" t="s">
        <v>119</v>
      </c>
      <c r="B28" s="7" t="str">
        <f t="array" ref="B28">INDEX('Svi studenti'!$C$2:$C1001,MATCH(A28, 'Svi studenti'!$B$2:$B1001, 0))</f>
        <v>Ивановић, Никола</v>
      </c>
      <c r="C28" s="4">
        <v>1.0</v>
      </c>
      <c r="E28" s="4">
        <v>1.0</v>
      </c>
      <c r="F28" s="4">
        <v>1.0</v>
      </c>
      <c r="H28" s="4">
        <v>1.0</v>
      </c>
      <c r="I28" s="4">
        <v>1.0</v>
      </c>
      <c r="J28" s="4">
        <v>1.0</v>
      </c>
      <c r="L28" s="4">
        <v>1.0</v>
      </c>
      <c r="N28" s="4">
        <v>1.0</v>
      </c>
      <c r="P28" s="7">
        <f t="shared" si="1"/>
        <v>8</v>
      </c>
      <c r="Q28" s="7">
        <f t="shared" si="2"/>
        <v>4</v>
      </c>
    </row>
    <row r="29">
      <c r="A29" s="6" t="s">
        <v>122</v>
      </c>
      <c r="B29" s="7" t="str">
        <f t="array" ref="B29">INDEX('Svi studenti'!$C$2:$C1001,MATCH(A29, 'Svi studenti'!$B$2:$B1001, 0))</f>
        <v>Јанковић, Урош</v>
      </c>
      <c r="C29" s="18">
        <v>1.0</v>
      </c>
      <c r="D29" s="18">
        <v>0.0</v>
      </c>
      <c r="E29" s="18">
        <v>1.0</v>
      </c>
      <c r="F29" s="18">
        <v>1.0</v>
      </c>
      <c r="G29" s="18">
        <v>1.0</v>
      </c>
      <c r="H29" s="18">
        <v>1.0</v>
      </c>
      <c r="I29" s="18">
        <v>1.0</v>
      </c>
      <c r="J29" s="18">
        <v>0.0</v>
      </c>
      <c r="K29" s="18">
        <v>1.0</v>
      </c>
      <c r="L29" s="18">
        <v>1.0</v>
      </c>
      <c r="M29" s="18">
        <v>1.0</v>
      </c>
      <c r="N29" s="18">
        <v>0.0</v>
      </c>
      <c r="O29" s="18">
        <v>1.0</v>
      </c>
      <c r="P29" s="7">
        <f t="shared" si="1"/>
        <v>10</v>
      </c>
      <c r="Q29" s="7">
        <f t="shared" si="2"/>
        <v>5</v>
      </c>
    </row>
    <row r="30">
      <c r="A30" s="6" t="s">
        <v>114</v>
      </c>
      <c r="B30" s="7" t="str">
        <f t="array" ref="B30">INDEX('Svi studenti'!$C$2:$C1001,MATCH(A30, 'Svi studenti'!$B$2:$B1001, 0))</f>
        <v>Јевремовић, Исидора</v>
      </c>
      <c r="C30" s="18">
        <v>1.0</v>
      </c>
      <c r="D30" s="18">
        <v>0.0</v>
      </c>
      <c r="E30" s="18">
        <v>0.0</v>
      </c>
      <c r="F30" s="18">
        <v>0.0</v>
      </c>
      <c r="G30" s="18">
        <v>1.0</v>
      </c>
      <c r="H30" s="18">
        <v>1.0</v>
      </c>
      <c r="I30" s="18">
        <v>0.0</v>
      </c>
      <c r="J30" s="18">
        <v>0.0</v>
      </c>
      <c r="K30" s="18">
        <v>1.0</v>
      </c>
      <c r="L30" s="18">
        <v>1.0</v>
      </c>
      <c r="M30" s="18">
        <v>1.0</v>
      </c>
      <c r="N30" s="18">
        <v>1.0</v>
      </c>
      <c r="O30" s="18">
        <v>1.0</v>
      </c>
      <c r="P30" s="7">
        <f t="shared" si="1"/>
        <v>8</v>
      </c>
      <c r="Q30" s="7">
        <f t="shared" si="2"/>
        <v>4</v>
      </c>
    </row>
    <row r="31">
      <c r="A31" s="6" t="s">
        <v>125</v>
      </c>
      <c r="B31" s="7" t="str">
        <f t="array" ref="B31">INDEX('Svi studenti'!$C$2:$C1001,MATCH(A31, 'Svi studenti'!$B$2:$B1001, 0))</f>
        <v>Јовановић, Ана</v>
      </c>
      <c r="E31" s="4">
        <v>1.0</v>
      </c>
      <c r="K31" s="4">
        <v>1.0</v>
      </c>
      <c r="L31" s="4">
        <v>1.0</v>
      </c>
      <c r="P31" s="7">
        <f t="shared" si="1"/>
        <v>3</v>
      </c>
      <c r="Q31" s="7">
        <f t="shared" si="2"/>
        <v>1.5</v>
      </c>
    </row>
    <row r="32">
      <c r="A32" s="6" t="s">
        <v>127</v>
      </c>
      <c r="B32" s="7" t="str">
        <f t="array" ref="B32">INDEX('Svi studenti'!$C$2:$C1001,MATCH(A32, 'Svi studenti'!$B$2:$B1001, 0))</f>
        <v>Јовановић, Ђорђе</v>
      </c>
      <c r="C32" s="4">
        <v>1.0</v>
      </c>
      <c r="D32" s="4">
        <v>1.0</v>
      </c>
      <c r="F32" s="4">
        <v>1.0</v>
      </c>
      <c r="P32" s="7">
        <f t="shared" si="1"/>
        <v>3</v>
      </c>
      <c r="Q32" s="7">
        <f t="shared" si="2"/>
        <v>1.5</v>
      </c>
    </row>
    <row r="33">
      <c r="A33" s="6" t="s">
        <v>128</v>
      </c>
      <c r="B33" s="7" t="str">
        <f t="array" ref="B33">INDEX('Svi studenti'!$C$2:$C1001,MATCH(A33, 'Svi studenti'!$B$2:$B1001, 0))</f>
        <v>Јовановић, Лазар</v>
      </c>
      <c r="C33" s="4">
        <v>1.0</v>
      </c>
      <c r="D33" s="4">
        <v>1.0</v>
      </c>
      <c r="F33" s="4">
        <v>1.0</v>
      </c>
      <c r="G33" s="4">
        <v>1.0</v>
      </c>
      <c r="H33" s="4">
        <v>1.0</v>
      </c>
      <c r="I33" s="4">
        <v>1.0</v>
      </c>
      <c r="J33" s="4">
        <v>1.0</v>
      </c>
      <c r="K33" s="4">
        <v>1.0</v>
      </c>
      <c r="L33" s="4">
        <v>1.0</v>
      </c>
      <c r="N33" s="4">
        <v>1.0</v>
      </c>
      <c r="P33" s="7">
        <f t="shared" si="1"/>
        <v>10</v>
      </c>
      <c r="Q33" s="7">
        <f t="shared" si="2"/>
        <v>5</v>
      </c>
    </row>
    <row r="34">
      <c r="A34" s="6" t="s">
        <v>130</v>
      </c>
      <c r="B34" s="7" t="str">
        <f t="array" ref="B34">INDEX('Svi studenti'!$C$2:$C1001,MATCH(A34, 'Svi studenti'!$B$2:$B1001, 0))</f>
        <v>Каракаш, Линда Анђела</v>
      </c>
      <c r="P34" s="7">
        <f t="shared" si="1"/>
        <v>0</v>
      </c>
      <c r="Q34" s="7">
        <f t="shared" si="2"/>
        <v>0</v>
      </c>
    </row>
    <row r="35">
      <c r="A35" s="6" t="s">
        <v>131</v>
      </c>
      <c r="B35" s="7" t="str">
        <f t="array" ref="B35">INDEX('Svi studenti'!$C$2:$C1001,MATCH(A35, 'Svi studenti'!$B$2:$B1001, 0))</f>
        <v>Ковачић, Анђела</v>
      </c>
      <c r="P35" s="7">
        <f t="shared" si="1"/>
        <v>0</v>
      </c>
      <c r="Q35" s="7">
        <f t="shared" si="2"/>
        <v>0</v>
      </c>
    </row>
    <row r="36">
      <c r="A36" s="6" t="s">
        <v>132</v>
      </c>
      <c r="B36" s="7" t="str">
        <f t="array" ref="B36">INDEX('Svi studenti'!$C$2:$C1001,MATCH(A36, 'Svi studenti'!$B$2:$B1001, 0))</f>
        <v>Костић, Нађа</v>
      </c>
      <c r="D36" s="4">
        <v>1.0</v>
      </c>
      <c r="E36" s="4">
        <v>1.0</v>
      </c>
      <c r="F36" s="4">
        <v>1.0</v>
      </c>
      <c r="G36" s="4">
        <v>1.0</v>
      </c>
      <c r="L36" s="4">
        <v>1.0</v>
      </c>
      <c r="P36" s="7">
        <f t="shared" si="1"/>
        <v>5</v>
      </c>
      <c r="Q36" s="7">
        <f t="shared" si="2"/>
        <v>2.5</v>
      </c>
    </row>
    <row r="37">
      <c r="A37" s="6" t="s">
        <v>134</v>
      </c>
      <c r="B37" s="7" t="str">
        <f t="array" ref="B37">INDEX('Svi studenti'!$C$2:$C1001,MATCH(A37, 'Svi studenti'!$B$2:$B1001, 0))</f>
        <v>Крсмановић, Марко</v>
      </c>
      <c r="P37" s="7">
        <f t="shared" si="1"/>
        <v>0</v>
      </c>
      <c r="Q37" s="7">
        <f t="shared" si="2"/>
        <v>0</v>
      </c>
    </row>
    <row r="38">
      <c r="A38" s="6" t="s">
        <v>135</v>
      </c>
      <c r="B38" s="7" t="str">
        <f t="array" ref="B38">INDEX('Svi studenti'!$C$2:$C1001,MATCH(A38, 'Svi studenti'!$B$2:$B1001, 0))</f>
        <v>Лапчевић, Лазар</v>
      </c>
      <c r="C38" s="4">
        <v>1.0</v>
      </c>
      <c r="G38" s="4">
        <v>1.0</v>
      </c>
      <c r="J38" s="4">
        <v>1.0</v>
      </c>
      <c r="N38" s="4">
        <v>1.0</v>
      </c>
      <c r="P38" s="7">
        <f t="shared" si="1"/>
        <v>4</v>
      </c>
      <c r="Q38" s="7">
        <f t="shared" si="2"/>
        <v>2</v>
      </c>
    </row>
    <row r="39">
      <c r="A39" s="6" t="s">
        <v>136</v>
      </c>
      <c r="B39" s="7" t="str">
        <f t="array" ref="B39">INDEX('Svi studenti'!$C$2:$C1001,MATCH(A39, 'Svi studenti'!$B$2:$B1001, 0))</f>
        <v>Мажинг, Урош</v>
      </c>
      <c r="C39" s="4">
        <v>1.0</v>
      </c>
      <c r="D39" s="4">
        <v>1.0</v>
      </c>
      <c r="E39" s="4">
        <v>1.0</v>
      </c>
      <c r="I39" s="4">
        <v>1.0</v>
      </c>
      <c r="J39" s="4">
        <v>1.0</v>
      </c>
      <c r="L39" s="4">
        <v>1.0</v>
      </c>
      <c r="N39" s="4">
        <v>1.0</v>
      </c>
      <c r="P39" s="7">
        <f t="shared" si="1"/>
        <v>7</v>
      </c>
      <c r="Q39" s="7">
        <f t="shared" si="2"/>
        <v>3.5</v>
      </c>
    </row>
    <row r="40">
      <c r="A40" s="6" t="s">
        <v>126</v>
      </c>
      <c r="B40" s="7" t="str">
        <f t="array" ref="B40">INDEX('Svi studenti'!$C$2:$C1001,MATCH(A40, 'Svi studenti'!$B$2:$B1001, 0))</f>
        <v>Манчић, Филип</v>
      </c>
      <c r="P40" s="7">
        <f t="shared" si="1"/>
        <v>0</v>
      </c>
      <c r="Q40" s="7">
        <f t="shared" si="2"/>
        <v>0</v>
      </c>
    </row>
    <row r="41">
      <c r="A41" s="6" t="s">
        <v>117</v>
      </c>
      <c r="B41" s="7" t="str">
        <f t="array" ref="B41">INDEX('Svi studenti'!$C$2:$C1001,MATCH(A41, 'Svi studenti'!$B$2:$B1001, 0))</f>
        <v>Марић, Душан</v>
      </c>
      <c r="C41" s="18">
        <v>1.0</v>
      </c>
      <c r="D41" s="18">
        <v>1.0</v>
      </c>
      <c r="E41" s="18">
        <v>1.0</v>
      </c>
      <c r="F41" s="18">
        <v>1.0</v>
      </c>
      <c r="G41" s="18">
        <v>1.0</v>
      </c>
      <c r="H41" s="18">
        <v>1.0</v>
      </c>
      <c r="I41" s="18">
        <v>1.0</v>
      </c>
      <c r="J41" s="18">
        <v>1.0</v>
      </c>
      <c r="K41" s="18">
        <v>1.0</v>
      </c>
      <c r="L41" s="18">
        <v>1.0</v>
      </c>
      <c r="M41" s="18">
        <v>1.0</v>
      </c>
      <c r="N41" s="18">
        <v>1.0</v>
      </c>
      <c r="O41" s="18">
        <v>1.0</v>
      </c>
      <c r="P41" s="7">
        <f t="shared" si="1"/>
        <v>13</v>
      </c>
      <c r="Q41" s="7">
        <f t="shared" si="2"/>
        <v>5</v>
      </c>
    </row>
    <row r="42">
      <c r="A42" s="6" t="s">
        <v>138</v>
      </c>
      <c r="B42" s="7" t="str">
        <f t="array" ref="B42">INDEX('Svi studenti'!$C$2:$C1001,MATCH(A42, 'Svi studenti'!$B$2:$B1001, 0))</f>
        <v>Марчетић, Катарина</v>
      </c>
      <c r="P42" s="7">
        <f t="shared" si="1"/>
        <v>0</v>
      </c>
      <c r="Q42" s="7">
        <f t="shared" si="2"/>
        <v>0</v>
      </c>
    </row>
    <row r="43">
      <c r="A43" s="6" t="s">
        <v>139</v>
      </c>
      <c r="B43" s="7" t="str">
        <f t="array" ref="B43">INDEX('Svi studenti'!$C$2:$C1001,MATCH(A43, 'Svi studenti'!$B$2:$B1001, 0))</f>
        <v>Матић, Тадија</v>
      </c>
      <c r="C43" s="18">
        <v>1.0</v>
      </c>
      <c r="D43" s="18">
        <v>0.0</v>
      </c>
      <c r="E43" s="18">
        <v>1.0</v>
      </c>
      <c r="F43" s="18">
        <v>1.0</v>
      </c>
      <c r="G43" s="18">
        <v>1.0</v>
      </c>
      <c r="H43" s="18">
        <v>1.0</v>
      </c>
      <c r="I43" s="18">
        <v>1.0</v>
      </c>
      <c r="J43" s="18">
        <v>1.0</v>
      </c>
      <c r="K43" s="18">
        <v>1.0</v>
      </c>
      <c r="L43" s="18">
        <v>1.0</v>
      </c>
      <c r="M43" s="18">
        <v>1.0</v>
      </c>
      <c r="N43" s="18">
        <v>0.0</v>
      </c>
      <c r="O43" s="18">
        <v>0.0</v>
      </c>
      <c r="P43" s="7">
        <f t="shared" si="1"/>
        <v>10</v>
      </c>
      <c r="Q43" s="7">
        <f t="shared" si="2"/>
        <v>5</v>
      </c>
    </row>
    <row r="44">
      <c r="A44" s="6" t="s">
        <v>140</v>
      </c>
      <c r="B44" s="7" t="str">
        <f t="array" ref="B44">INDEX('Svi studenti'!$C$2:$C1001,MATCH(A44, 'Svi studenti'!$B$2:$B1001, 0))</f>
        <v>Милекић, Сретен</v>
      </c>
      <c r="C44" s="18">
        <v>0.0</v>
      </c>
      <c r="D44" s="18">
        <v>0.0</v>
      </c>
      <c r="E44" s="18">
        <v>1.0</v>
      </c>
      <c r="F44" s="18">
        <v>0.0</v>
      </c>
      <c r="G44" s="18">
        <v>1.0</v>
      </c>
      <c r="H44" s="18">
        <v>1.0</v>
      </c>
      <c r="I44" s="18">
        <v>1.0</v>
      </c>
      <c r="J44" s="18">
        <v>1.0</v>
      </c>
      <c r="K44" s="18">
        <v>1.0</v>
      </c>
      <c r="L44" s="18">
        <v>1.0</v>
      </c>
      <c r="M44" s="18">
        <v>1.0</v>
      </c>
      <c r="N44" s="18">
        <v>0.0</v>
      </c>
      <c r="O44" s="18">
        <v>1.0</v>
      </c>
      <c r="P44" s="7">
        <f t="shared" si="1"/>
        <v>9</v>
      </c>
      <c r="Q44" s="7">
        <f t="shared" si="2"/>
        <v>4.5</v>
      </c>
    </row>
    <row r="45">
      <c r="A45" s="6" t="s">
        <v>142</v>
      </c>
      <c r="B45" s="7" t="str">
        <f t="array" ref="B45">INDEX('Svi studenti'!$C$2:$C1001,MATCH(A45, 'Svi studenti'!$B$2:$B1001, 0))</f>
        <v>Миленковић, Ивана</v>
      </c>
      <c r="P45" s="7">
        <f t="shared" si="1"/>
        <v>0</v>
      </c>
      <c r="Q45" s="7">
        <f t="shared" si="2"/>
        <v>0</v>
      </c>
    </row>
    <row r="46">
      <c r="A46" s="6" t="s">
        <v>143</v>
      </c>
      <c r="B46" s="7" t="str">
        <f t="array" ref="B46">INDEX('Svi studenti'!$C$2:$C1001,MATCH(A46, 'Svi studenti'!$B$2:$B1001, 0))</f>
        <v>Миловановић, Богдан</v>
      </c>
      <c r="P46" s="7">
        <f t="shared" si="1"/>
        <v>0</v>
      </c>
      <c r="Q46" s="7">
        <f t="shared" si="2"/>
        <v>0</v>
      </c>
    </row>
    <row r="47">
      <c r="A47" s="6" t="s">
        <v>145</v>
      </c>
      <c r="B47" s="7" t="str">
        <f t="array" ref="B47">INDEX('Svi studenti'!$C$2:$C1001,MATCH(A47, 'Svi studenti'!$B$2:$B1001, 0))</f>
        <v>Миловановић, Матија</v>
      </c>
      <c r="P47" s="7">
        <f t="shared" si="1"/>
        <v>0</v>
      </c>
      <c r="Q47" s="7">
        <f t="shared" si="2"/>
        <v>0</v>
      </c>
    </row>
    <row r="48">
      <c r="A48" s="6" t="s">
        <v>147</v>
      </c>
      <c r="B48" s="7" t="str">
        <f t="array" ref="B48">INDEX('Svi studenti'!$C$2:$C1001,MATCH(A48, 'Svi studenti'!$B$2:$B1001, 0))</f>
        <v>Минић, Јелена</v>
      </c>
      <c r="D48" s="4">
        <v>1.0</v>
      </c>
      <c r="H48" s="4">
        <v>1.0</v>
      </c>
      <c r="I48" s="4">
        <v>1.0</v>
      </c>
      <c r="J48" s="4">
        <v>1.0</v>
      </c>
      <c r="P48" s="7">
        <f t="shared" si="1"/>
        <v>4</v>
      </c>
      <c r="Q48" s="7">
        <f t="shared" si="2"/>
        <v>2</v>
      </c>
    </row>
    <row r="49">
      <c r="A49" s="6" t="s">
        <v>146</v>
      </c>
      <c r="B49" s="7" t="str">
        <f t="array" ref="B49">INDEX('Svi studenti'!$C$2:$C1001,MATCH(A49, 'Svi studenti'!$B$2:$B1001, 0))</f>
        <v>Минић, Милан</v>
      </c>
      <c r="P49" s="7">
        <f t="shared" si="1"/>
        <v>0</v>
      </c>
      <c r="Q49" s="7">
        <f t="shared" si="2"/>
        <v>0</v>
      </c>
    </row>
    <row r="50">
      <c r="A50" s="6" t="s">
        <v>150</v>
      </c>
      <c r="B50" s="7" t="str">
        <f t="array" ref="B50">INDEX('Svi studenti'!$C$2:$C1001,MATCH(A50, 'Svi studenti'!$B$2:$B1001, 0))</f>
        <v>Мићевић, Митар</v>
      </c>
      <c r="P50" s="7">
        <f t="shared" si="1"/>
        <v>0</v>
      </c>
      <c r="Q50" s="7">
        <f t="shared" si="2"/>
        <v>0</v>
      </c>
    </row>
    <row r="51">
      <c r="A51" s="6" t="s">
        <v>116</v>
      </c>
      <c r="B51" s="7" t="str">
        <f t="array" ref="B51">INDEX('Svi studenti'!$C$2:$C1001,MATCH(A51, 'Svi studenti'!$B$2:$B1001, 0))</f>
        <v>Молнар, Линда</v>
      </c>
      <c r="C51" s="18">
        <v>1.0</v>
      </c>
      <c r="D51" s="18">
        <v>1.0</v>
      </c>
      <c r="E51" s="18">
        <v>1.0</v>
      </c>
      <c r="F51" s="18">
        <v>0.0</v>
      </c>
      <c r="G51" s="18">
        <v>1.0</v>
      </c>
      <c r="H51" s="18">
        <v>1.0</v>
      </c>
      <c r="I51" s="18">
        <v>0.0</v>
      </c>
      <c r="J51" s="18">
        <v>1.0</v>
      </c>
      <c r="K51" s="18">
        <v>0.0</v>
      </c>
      <c r="L51" s="18">
        <v>1.0</v>
      </c>
      <c r="M51" s="18">
        <v>0.0</v>
      </c>
      <c r="N51" s="18">
        <v>1.0</v>
      </c>
      <c r="O51" s="18">
        <v>1.0</v>
      </c>
      <c r="P51" s="7">
        <f t="shared" si="1"/>
        <v>9</v>
      </c>
      <c r="Q51" s="7">
        <f t="shared" si="2"/>
        <v>4.5</v>
      </c>
    </row>
    <row r="52">
      <c r="A52" s="6" t="s">
        <v>141</v>
      </c>
      <c r="B52" s="7" t="str">
        <f t="array" ref="B52">INDEX('Svi studenti'!$C$2:$C1001,MATCH(A52, 'Svi studenti'!$B$2:$B1001, 0))</f>
        <v>Ненић, Јана</v>
      </c>
      <c r="P52" s="7">
        <f t="shared" si="1"/>
        <v>0</v>
      </c>
      <c r="Q52" s="7">
        <f t="shared" si="2"/>
        <v>0</v>
      </c>
    </row>
    <row r="53">
      <c r="A53" s="6" t="s">
        <v>153</v>
      </c>
      <c r="B53" s="7" t="str">
        <f t="array" ref="B53">INDEX('Svi studenti'!$C$2:$C1001,MATCH(A53, 'Svi studenti'!$B$2:$B1001, 0))</f>
        <v>Никодијевић, Милутин</v>
      </c>
      <c r="P53" s="7">
        <f t="shared" si="1"/>
        <v>0</v>
      </c>
      <c r="Q53" s="7">
        <f t="shared" si="2"/>
        <v>0</v>
      </c>
    </row>
    <row r="54">
      <c r="A54" s="6" t="s">
        <v>156</v>
      </c>
      <c r="B54" s="7" t="str">
        <f t="array" ref="B54">INDEX('Svi studenti'!$C$2:$C1001,MATCH(A54, 'Svi studenti'!$B$2:$B1001, 0))</f>
        <v>Николић, Ивана</v>
      </c>
      <c r="P54" s="7">
        <f t="shared" si="1"/>
        <v>0</v>
      </c>
      <c r="Q54" s="7">
        <f t="shared" si="2"/>
        <v>0</v>
      </c>
    </row>
    <row r="55">
      <c r="A55" s="6" t="s">
        <v>157</v>
      </c>
      <c r="B55" s="7" t="str">
        <f t="array" ref="B55">INDEX('Svi studenti'!$C$2:$C1001,MATCH(A55, 'Svi studenti'!$B$2:$B1001, 0))</f>
        <v>Николић, Петар</v>
      </c>
      <c r="P55" s="7">
        <f t="shared" si="1"/>
        <v>0</v>
      </c>
      <c r="Q55" s="7">
        <f t="shared" si="2"/>
        <v>0</v>
      </c>
    </row>
    <row r="56">
      <c r="A56" s="6" t="s">
        <v>137</v>
      </c>
      <c r="B56" s="7" t="str">
        <f t="array" ref="B56">INDEX('Svi studenti'!$C$2:$C1001,MATCH(A56, 'Svi studenti'!$B$2:$B1001, 0))</f>
        <v>Павловић, Душан</v>
      </c>
      <c r="D56" s="4">
        <v>1.0</v>
      </c>
      <c r="E56" s="4">
        <v>1.0</v>
      </c>
      <c r="P56" s="7">
        <f t="shared" si="1"/>
        <v>2</v>
      </c>
      <c r="Q56" s="7">
        <f t="shared" si="2"/>
        <v>1</v>
      </c>
    </row>
    <row r="57">
      <c r="A57" s="6" t="s">
        <v>160</v>
      </c>
      <c r="B57" s="7" t="str">
        <f t="array" ref="B57">INDEX('Svi studenti'!$C$2:$C1001,MATCH(A57, 'Svi studenti'!$B$2:$B1001, 0))</f>
        <v>Пантелић, Андреа</v>
      </c>
      <c r="C57" s="18">
        <v>1.0</v>
      </c>
      <c r="D57" s="18">
        <v>1.0</v>
      </c>
      <c r="E57" s="18">
        <v>1.0</v>
      </c>
      <c r="F57" s="18">
        <v>1.0</v>
      </c>
      <c r="G57" s="18">
        <v>1.0</v>
      </c>
      <c r="H57" s="18">
        <v>1.0</v>
      </c>
      <c r="I57" s="18">
        <v>1.0</v>
      </c>
      <c r="J57" s="18">
        <v>1.0</v>
      </c>
      <c r="K57" s="18">
        <v>1.0</v>
      </c>
      <c r="L57" s="18">
        <v>1.0</v>
      </c>
      <c r="M57" s="18">
        <v>0.0</v>
      </c>
      <c r="N57" s="18">
        <v>0.0</v>
      </c>
      <c r="O57" s="18">
        <v>0.0</v>
      </c>
      <c r="P57" s="7">
        <f t="shared" si="1"/>
        <v>10</v>
      </c>
      <c r="Q57" s="7">
        <f t="shared" si="2"/>
        <v>5</v>
      </c>
    </row>
    <row r="58">
      <c r="A58" s="6" t="s">
        <v>124</v>
      </c>
      <c r="B58" s="7" t="str">
        <f t="array" ref="B58">INDEX('Svi studenti'!$C$2:$C1001,MATCH(A58, 'Svi studenti'!$B$2:$B1001, 0))</f>
        <v>Пејчић, Богдан</v>
      </c>
      <c r="G58" s="4">
        <v>1.0</v>
      </c>
      <c r="M58" s="4">
        <v>1.0</v>
      </c>
      <c r="P58" s="7">
        <f t="shared" si="1"/>
        <v>2</v>
      </c>
      <c r="Q58" s="7">
        <f t="shared" si="2"/>
        <v>1</v>
      </c>
    </row>
    <row r="59">
      <c r="A59" s="6" t="s">
        <v>112</v>
      </c>
      <c r="B59" s="7" t="str">
        <f t="array" ref="B59">INDEX('Svi studenti'!$C$2:$C1001,MATCH(A59, 'Svi studenti'!$B$2:$B1001, 0))</f>
        <v>Петковић, Урош</v>
      </c>
      <c r="C59" s="18">
        <v>0.0</v>
      </c>
      <c r="D59" s="18">
        <v>0.0</v>
      </c>
      <c r="E59" s="18">
        <v>1.0</v>
      </c>
      <c r="F59" s="18">
        <v>1.0</v>
      </c>
      <c r="G59" s="18">
        <v>1.0</v>
      </c>
      <c r="H59" s="18">
        <v>1.0</v>
      </c>
      <c r="I59" s="18">
        <v>1.0</v>
      </c>
      <c r="J59" s="18">
        <v>0.0</v>
      </c>
      <c r="K59" s="18">
        <v>1.0</v>
      </c>
      <c r="L59" s="18">
        <v>1.0</v>
      </c>
      <c r="M59" s="18">
        <v>1.0</v>
      </c>
      <c r="N59" s="18">
        <v>1.0</v>
      </c>
      <c r="O59" s="18">
        <v>1.0</v>
      </c>
      <c r="P59" s="7">
        <f t="shared" si="1"/>
        <v>10</v>
      </c>
      <c r="Q59" s="7">
        <f t="shared" si="2"/>
        <v>5</v>
      </c>
    </row>
    <row r="60">
      <c r="A60" s="6" t="s">
        <v>166</v>
      </c>
      <c r="B60" s="7" t="str">
        <f t="array" ref="B60">INDEX('Svi studenti'!$C$2:$C1001,MATCH(A60, 'Svi studenti'!$B$2:$B1001, 0))</f>
        <v>Петровић, Андреј</v>
      </c>
      <c r="C60" s="18">
        <v>1.0</v>
      </c>
      <c r="D60" s="18">
        <v>0.0</v>
      </c>
      <c r="E60" s="18">
        <v>1.0</v>
      </c>
      <c r="F60" s="18">
        <v>1.0</v>
      </c>
      <c r="G60" s="18">
        <v>1.0</v>
      </c>
      <c r="H60" s="18">
        <v>1.0</v>
      </c>
      <c r="I60" s="18">
        <v>1.0</v>
      </c>
      <c r="J60" s="18">
        <v>1.0</v>
      </c>
      <c r="K60" s="18">
        <v>0.0</v>
      </c>
      <c r="L60" s="18">
        <v>1.0</v>
      </c>
      <c r="M60" s="18">
        <v>0.0</v>
      </c>
      <c r="N60" s="18">
        <v>0.0</v>
      </c>
      <c r="O60" s="18">
        <v>1.0</v>
      </c>
      <c r="P60" s="7">
        <f t="shared" si="1"/>
        <v>9</v>
      </c>
      <c r="Q60" s="7">
        <f t="shared" si="2"/>
        <v>4.5</v>
      </c>
    </row>
    <row r="61">
      <c r="A61" s="6" t="s">
        <v>167</v>
      </c>
      <c r="B61" s="7" t="str">
        <f t="array" ref="B61">INDEX('Svi studenti'!$C$2:$C1001,MATCH(A61, 'Svi studenti'!$B$2:$B1001, 0))</f>
        <v>Петровић, Тамара</v>
      </c>
      <c r="P61" s="7">
        <f t="shared" si="1"/>
        <v>0</v>
      </c>
      <c r="Q61" s="7">
        <f t="shared" si="2"/>
        <v>0</v>
      </c>
    </row>
    <row r="62">
      <c r="A62" s="6" t="s">
        <v>170</v>
      </c>
      <c r="B62" s="7" t="str">
        <f t="array" ref="B62">INDEX('Svi studenti'!$C$2:$C1001,MATCH(A62, 'Svi studenti'!$B$2:$B1001, 0))</f>
        <v>Познанић, Богдан</v>
      </c>
      <c r="P62" s="7">
        <f t="shared" si="1"/>
        <v>0</v>
      </c>
      <c r="Q62" s="7">
        <f t="shared" si="2"/>
        <v>0</v>
      </c>
    </row>
    <row r="63">
      <c r="A63" s="6" t="s">
        <v>172</v>
      </c>
      <c r="B63" s="7" t="str">
        <f t="array" ref="B63">INDEX('Svi studenti'!$C$2:$C1001,MATCH(A63, 'Svi studenti'!$B$2:$B1001, 0))</f>
        <v>Поповић, Давид</v>
      </c>
      <c r="P63" s="7">
        <f t="shared" si="1"/>
        <v>0</v>
      </c>
      <c r="Q63" s="7">
        <f t="shared" si="2"/>
        <v>0</v>
      </c>
    </row>
    <row r="64">
      <c r="A64" s="6" t="s">
        <v>174</v>
      </c>
      <c r="B64" s="7" t="str">
        <f t="array" ref="B64">INDEX('Svi studenti'!$C$2:$C1001,MATCH(A64, 'Svi studenti'!$B$2:$B1001, 0))</f>
        <v>Радивојевић, Јана</v>
      </c>
      <c r="P64" s="7">
        <f t="shared" si="1"/>
        <v>0</v>
      </c>
      <c r="Q64" s="7">
        <f t="shared" si="2"/>
        <v>0</v>
      </c>
    </row>
    <row r="65">
      <c r="A65" s="6" t="s">
        <v>129</v>
      </c>
      <c r="B65" s="7" t="str">
        <f t="array" ref="B65">INDEX('Svi studenti'!$C$2:$C1001,MATCH(A65, 'Svi studenti'!$B$2:$B1001, 0))</f>
        <v>Радовић, Андрија</v>
      </c>
      <c r="C65" s="18">
        <v>1.0</v>
      </c>
      <c r="D65" s="18">
        <v>0.0</v>
      </c>
      <c r="E65" s="18">
        <v>1.0</v>
      </c>
      <c r="F65" s="18">
        <v>1.0</v>
      </c>
      <c r="G65" s="18">
        <v>1.0</v>
      </c>
      <c r="H65" s="18">
        <v>1.0</v>
      </c>
      <c r="I65" s="18">
        <v>1.0</v>
      </c>
      <c r="J65" s="18">
        <v>1.0</v>
      </c>
      <c r="K65" s="18">
        <v>1.0</v>
      </c>
      <c r="L65" s="18">
        <v>1.0</v>
      </c>
      <c r="M65" s="18">
        <v>0.0</v>
      </c>
      <c r="N65" s="18">
        <v>0.0</v>
      </c>
      <c r="O65" s="18">
        <v>1.0</v>
      </c>
      <c r="P65" s="7">
        <f t="shared" si="1"/>
        <v>10</v>
      </c>
      <c r="Q65" s="7">
        <f t="shared" si="2"/>
        <v>5</v>
      </c>
    </row>
    <row r="66">
      <c r="A66" s="6" t="s">
        <v>176</v>
      </c>
      <c r="B66" s="7" t="str">
        <f t="array" ref="B66">INDEX('Svi studenti'!$C$2:$C1001,MATCH(A66, 'Svi studenti'!$B$2:$B1001, 0))</f>
        <v>Радојковић, Ана</v>
      </c>
      <c r="P66" s="7">
        <f t="shared" si="1"/>
        <v>0</v>
      </c>
      <c r="Q66" s="7">
        <f t="shared" si="2"/>
        <v>0</v>
      </c>
    </row>
    <row r="67">
      <c r="A67" s="6" t="s">
        <v>133</v>
      </c>
      <c r="B67" s="7" t="str">
        <f t="array" ref="B67">INDEX('Svi studenti'!$C$2:$C1001,MATCH(A67, 'Svi studenti'!$B$2:$B1001, 0))</f>
        <v>Ранковић, Јован</v>
      </c>
      <c r="P67" s="7">
        <f t="shared" si="1"/>
        <v>0</v>
      </c>
      <c r="Q67" s="7">
        <f t="shared" si="2"/>
        <v>0</v>
      </c>
    </row>
    <row r="68">
      <c r="A68" s="6" t="s">
        <v>180</v>
      </c>
      <c r="B68" s="7" t="str">
        <f t="array" ref="B68">INDEX('Svi studenti'!$C$2:$C1001,MATCH(A68, 'Svi studenti'!$B$2:$B1001, 0))</f>
        <v>Срећковић, Филип</v>
      </c>
      <c r="F68" s="4">
        <v>1.0</v>
      </c>
      <c r="P68" s="7">
        <f t="shared" si="1"/>
        <v>1</v>
      </c>
      <c r="Q68" s="7">
        <f t="shared" si="2"/>
        <v>0.5</v>
      </c>
    </row>
    <row r="69">
      <c r="A69" s="6" t="s">
        <v>181</v>
      </c>
      <c r="B69" s="7" t="str">
        <f t="array" ref="B69">INDEX('Svi studenti'!$C$2:$C1001,MATCH(A69, 'Svi studenti'!$B$2:$B1001, 0))</f>
        <v>Станковић, Андреја</v>
      </c>
      <c r="C69" s="18">
        <v>1.0</v>
      </c>
      <c r="D69" s="18">
        <v>1.0</v>
      </c>
      <c r="E69" s="18">
        <v>1.0</v>
      </c>
      <c r="F69" s="18">
        <v>1.0</v>
      </c>
      <c r="G69" s="18">
        <v>1.0</v>
      </c>
      <c r="H69" s="18">
        <v>1.0</v>
      </c>
      <c r="I69" s="18">
        <v>1.0</v>
      </c>
      <c r="J69" s="18">
        <v>1.0</v>
      </c>
      <c r="K69" s="18">
        <v>1.0</v>
      </c>
      <c r="L69" s="18">
        <v>1.0</v>
      </c>
      <c r="M69" s="18">
        <v>1.0</v>
      </c>
      <c r="N69" s="18">
        <v>1.0</v>
      </c>
      <c r="O69" s="18">
        <v>1.0</v>
      </c>
      <c r="P69" s="7">
        <f t="shared" si="1"/>
        <v>13</v>
      </c>
      <c r="Q69" s="7">
        <f t="shared" si="2"/>
        <v>5</v>
      </c>
    </row>
    <row r="70">
      <c r="A70" s="6" t="s">
        <v>184</v>
      </c>
      <c r="B70" s="7" t="str">
        <f t="array" ref="B70">INDEX('Svi studenti'!$C$2:$C1001,MATCH(A70, 'Svi studenti'!$B$2:$B1001, 0))</f>
        <v>Станковић, Анђела</v>
      </c>
      <c r="D70" s="4">
        <v>1.0</v>
      </c>
      <c r="E70" s="4">
        <v>1.0</v>
      </c>
      <c r="F70" s="4">
        <v>1.0</v>
      </c>
      <c r="H70" s="4">
        <v>1.0</v>
      </c>
      <c r="J70" s="4">
        <v>1.0</v>
      </c>
      <c r="K70" s="4">
        <v>1.0</v>
      </c>
      <c r="L70" s="4">
        <v>1.0</v>
      </c>
      <c r="P70" s="7">
        <f t="shared" si="1"/>
        <v>7</v>
      </c>
      <c r="Q70" s="7">
        <f t="shared" si="2"/>
        <v>3.5</v>
      </c>
    </row>
    <row r="71">
      <c r="A71" s="6" t="s">
        <v>121</v>
      </c>
      <c r="B71" s="7" t="str">
        <f t="array" ref="B71">INDEX('Svi studenti'!$C$2:$C1001,MATCH(A71, 'Svi studenti'!$B$2:$B1001, 0))</f>
        <v>Стојадиновић, Немања</v>
      </c>
      <c r="P71" s="7">
        <f t="shared" si="1"/>
        <v>0</v>
      </c>
      <c r="Q71" s="7">
        <f t="shared" si="2"/>
        <v>0</v>
      </c>
    </row>
    <row r="72">
      <c r="A72" s="6" t="s">
        <v>186</v>
      </c>
      <c r="B72" s="7" t="str">
        <f t="array" ref="B72">INDEX('Svi studenti'!$C$2:$C1001,MATCH(A72, 'Svi studenti'!$B$2:$B1001, 0))</f>
        <v>Стојановић, Дејан</v>
      </c>
      <c r="C72" s="52">
        <v>0.0</v>
      </c>
      <c r="D72" s="52">
        <v>0.0</v>
      </c>
      <c r="E72" s="52">
        <v>0.0</v>
      </c>
      <c r="F72" s="52">
        <v>1.0</v>
      </c>
      <c r="G72" s="52">
        <v>0.0</v>
      </c>
      <c r="H72" s="52">
        <v>0.0</v>
      </c>
      <c r="I72" s="52">
        <v>0.0</v>
      </c>
      <c r="J72" s="52">
        <v>0.0</v>
      </c>
      <c r="K72" s="52">
        <v>0.0</v>
      </c>
      <c r="L72" s="52">
        <v>0.0</v>
      </c>
      <c r="M72" s="52">
        <v>0.0</v>
      </c>
      <c r="N72" s="52">
        <v>0.0</v>
      </c>
      <c r="O72" s="52">
        <v>0.0</v>
      </c>
      <c r="P72" s="7">
        <f t="shared" si="1"/>
        <v>1</v>
      </c>
      <c r="Q72" s="7">
        <f t="shared" si="2"/>
        <v>0.5</v>
      </c>
    </row>
    <row r="73">
      <c r="A73" s="6" t="s">
        <v>189</v>
      </c>
      <c r="B73" s="7" t="str">
        <f t="array" ref="B73">INDEX('Svi studenti'!$C$2:$C1001,MATCH(A73, 'Svi studenti'!$B$2:$B1001, 0))</f>
        <v>Танев, Игор</v>
      </c>
      <c r="C73" s="52">
        <v>0.0</v>
      </c>
      <c r="D73" s="52">
        <v>0.0</v>
      </c>
      <c r="E73" s="52">
        <v>0.0</v>
      </c>
      <c r="F73" s="52">
        <v>1.0</v>
      </c>
      <c r="G73" s="52">
        <v>1.0</v>
      </c>
      <c r="H73" s="52">
        <v>0.0</v>
      </c>
      <c r="I73" s="52">
        <v>1.0</v>
      </c>
      <c r="J73" s="52">
        <v>0.0</v>
      </c>
      <c r="K73" s="52">
        <v>0.0</v>
      </c>
      <c r="L73" s="52">
        <v>0.0</v>
      </c>
      <c r="M73" s="52">
        <v>0.0</v>
      </c>
      <c r="N73" s="52">
        <v>0.0</v>
      </c>
      <c r="O73" s="52">
        <v>0.0</v>
      </c>
      <c r="P73" s="7">
        <f t="shared" si="1"/>
        <v>3</v>
      </c>
      <c r="Q73" s="7">
        <f t="shared" si="2"/>
        <v>1.5</v>
      </c>
    </row>
    <row r="74">
      <c r="A74" s="6" t="s">
        <v>192</v>
      </c>
      <c r="B74" s="7" t="str">
        <f t="array" ref="B74">INDEX('Svi studenti'!$C$2:$C1001,MATCH(A74, 'Svi studenti'!$B$2:$B1001, 0))</f>
        <v>Тасић, Михајло</v>
      </c>
      <c r="C74" s="4">
        <v>1.0</v>
      </c>
      <c r="D74" s="4">
        <v>1.0</v>
      </c>
      <c r="G74" s="4">
        <v>1.0</v>
      </c>
      <c r="L74" s="4">
        <v>1.0</v>
      </c>
      <c r="P74" s="7">
        <f t="shared" si="1"/>
        <v>4</v>
      </c>
      <c r="Q74" s="7">
        <f t="shared" si="2"/>
        <v>2</v>
      </c>
    </row>
    <row r="75">
      <c r="A75" s="6" t="s">
        <v>194</v>
      </c>
      <c r="B75" s="7" t="str">
        <f t="array" ref="B75">INDEX('Svi studenti'!$C$2:$C1001,MATCH(A75, 'Svi studenti'!$B$2:$B1001, 0))</f>
        <v>Терзић, Војин</v>
      </c>
      <c r="D75" s="4">
        <v>1.0</v>
      </c>
      <c r="E75" s="4">
        <v>1.0</v>
      </c>
      <c r="P75" s="7">
        <f t="shared" si="1"/>
        <v>2</v>
      </c>
      <c r="Q75" s="7">
        <f t="shared" si="2"/>
        <v>1</v>
      </c>
    </row>
    <row r="76">
      <c r="A76" s="6" t="s">
        <v>195</v>
      </c>
      <c r="B76" s="7" t="str">
        <f t="array" ref="B76">INDEX('Svi studenti'!$C$2:$C1001,MATCH(A76, 'Svi studenti'!$B$2:$B1001, 0))</f>
        <v>Тонић, Лука</v>
      </c>
      <c r="F76" s="4">
        <v>1.0</v>
      </c>
      <c r="L76" s="4">
        <v>1.0</v>
      </c>
      <c r="P76" s="7">
        <f t="shared" si="1"/>
        <v>2</v>
      </c>
      <c r="Q76" s="7">
        <f t="shared" si="2"/>
        <v>1</v>
      </c>
    </row>
    <row r="77">
      <c r="A77" s="6" t="s">
        <v>120</v>
      </c>
      <c r="B77" s="7" t="str">
        <f t="array" ref="B77">INDEX('Svi studenti'!$C$2:$C1001,MATCH(A77, 'Svi studenti'!$B$2:$B1001, 0))</f>
        <v>Торбица, Милан</v>
      </c>
      <c r="C77" s="4">
        <v>1.0</v>
      </c>
      <c r="P77" s="7">
        <f t="shared" si="1"/>
        <v>1</v>
      </c>
      <c r="Q77" s="7">
        <f t="shared" si="2"/>
        <v>0.5</v>
      </c>
    </row>
    <row r="78">
      <c r="A78" s="6" t="s">
        <v>197</v>
      </c>
      <c r="B78" s="7" t="str">
        <f t="array" ref="B78">INDEX('Svi studenti'!$C$2:$C1001,MATCH(A78, 'Svi studenti'!$B$2:$B1001, 0))</f>
        <v>Ћосић, Стефан</v>
      </c>
      <c r="C78" s="4">
        <v>1.0</v>
      </c>
      <c r="E78" s="4">
        <v>1.0</v>
      </c>
      <c r="P78" s="7">
        <f t="shared" si="1"/>
        <v>2</v>
      </c>
      <c r="Q78" s="7">
        <f t="shared" si="2"/>
        <v>1</v>
      </c>
    </row>
    <row r="79">
      <c r="A79" s="6" t="s">
        <v>123</v>
      </c>
      <c r="B79" s="7" t="str">
        <f t="array" ref="B79">INDEX('Svi studenti'!$C$2:$C1001,MATCH(A79, 'Svi studenti'!$B$2:$B1001, 0))</f>
        <v>Црномарковић, Ана</v>
      </c>
      <c r="C79" s="4">
        <v>1.0</v>
      </c>
      <c r="D79" s="4">
        <v>1.0</v>
      </c>
      <c r="E79" s="4">
        <v>1.0</v>
      </c>
      <c r="G79" s="4">
        <v>1.0</v>
      </c>
      <c r="H79" s="4">
        <v>1.0</v>
      </c>
      <c r="L79" s="4">
        <v>1.0</v>
      </c>
      <c r="M79" s="4">
        <v>1.0</v>
      </c>
      <c r="N79" s="4">
        <v>1.0</v>
      </c>
      <c r="P79" s="7">
        <f t="shared" si="1"/>
        <v>8</v>
      </c>
      <c r="Q79" s="7">
        <f t="shared" si="2"/>
        <v>4</v>
      </c>
    </row>
    <row r="80">
      <c r="A80" s="6" t="s">
        <v>199</v>
      </c>
      <c r="B80" s="7" t="str">
        <f t="array" ref="B80">INDEX('Svi studenti'!$C$2:$C1001,MATCH(A80, 'Svi studenti'!$B$2:$B1001, 0))</f>
        <v>Чабаркапа, Димитрије</v>
      </c>
      <c r="P80" s="7">
        <f t="shared" si="1"/>
        <v>0</v>
      </c>
      <c r="Q80" s="7">
        <f t="shared" si="2"/>
        <v>0</v>
      </c>
    </row>
    <row r="81">
      <c r="A81" s="6" t="s">
        <v>201</v>
      </c>
      <c r="B81" s="7" t="str">
        <f t="array" ref="B81">INDEX('Svi studenti'!$C$2:$C1001,MATCH(A81, 'Svi studenti'!$B$2:$B1001, 0))</f>
        <v>Чомагић, Анђела</v>
      </c>
      <c r="C81" s="4">
        <v>1.0</v>
      </c>
      <c r="D81" s="4">
        <v>1.0</v>
      </c>
      <c r="E81" s="4">
        <v>1.0</v>
      </c>
      <c r="F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P81" s="7">
        <f t="shared" si="1"/>
        <v>11</v>
      </c>
      <c r="Q81" s="7">
        <f t="shared" si="2"/>
        <v>5</v>
      </c>
    </row>
    <row r="82">
      <c r="A82" s="6" t="s">
        <v>111</v>
      </c>
      <c r="B82" s="7" t="str">
        <f t="array" ref="B82">INDEX('Svi studenti'!$C$2:$C1001,MATCH(A82, 'Svi studenti'!$B$2:$B1001, 0))</f>
        <v>Шимшић, Дивна</v>
      </c>
      <c r="C82" s="18">
        <v>1.0</v>
      </c>
      <c r="D82" s="18">
        <v>1.0</v>
      </c>
      <c r="E82" s="18">
        <v>1.0</v>
      </c>
      <c r="F82" s="18">
        <v>1.0</v>
      </c>
      <c r="G82" s="18">
        <v>1.0</v>
      </c>
      <c r="H82" s="18">
        <v>1.0</v>
      </c>
      <c r="I82" s="18">
        <v>1.0</v>
      </c>
      <c r="J82" s="18">
        <v>1.0</v>
      </c>
      <c r="K82" s="18">
        <v>1.0</v>
      </c>
      <c r="L82" s="18">
        <v>0.0</v>
      </c>
      <c r="M82" s="18">
        <v>0.0</v>
      </c>
      <c r="N82" s="18">
        <v>1.0</v>
      </c>
      <c r="O82" s="18">
        <v>0.0</v>
      </c>
      <c r="P82" s="7">
        <f t="shared" si="1"/>
        <v>10</v>
      </c>
      <c r="Q82" s="7">
        <f t="shared" si="2"/>
        <v>5</v>
      </c>
    </row>
    <row r="83">
      <c r="A83" s="55" t="s">
        <v>202</v>
      </c>
      <c r="B83" s="7" t="str">
        <f t="array" ref="B83">INDEX('Svi studenti'!$C$2:$C1001,MATCH(A83, 'Svi studenti'!$B$2:$B1001, 0))</f>
        <v>Алановић, Дане</v>
      </c>
      <c r="C83" s="4">
        <v>1.0</v>
      </c>
      <c r="D83" s="4">
        <v>1.0</v>
      </c>
      <c r="E83" s="4">
        <v>1.0</v>
      </c>
      <c r="F83" s="4">
        <v>1.0</v>
      </c>
      <c r="G83" s="4">
        <v>1.0</v>
      </c>
      <c r="P83" s="7">
        <f t="shared" si="1"/>
        <v>5</v>
      </c>
      <c r="Q83" s="7">
        <f t="shared" si="2"/>
        <v>2.5</v>
      </c>
    </row>
    <row r="84">
      <c r="A84" s="55" t="s">
        <v>203</v>
      </c>
      <c r="B84" s="7" t="str">
        <f t="array" ref="B84">INDEX('Svi studenti'!$C$2:$C1001,MATCH(A84, 'Svi studenti'!$B$2:$B1001, 0))</f>
        <v>Анђелковић, Борис</v>
      </c>
      <c r="P84" s="7">
        <f t="shared" si="1"/>
        <v>0</v>
      </c>
      <c r="Q84" s="7">
        <f t="shared" si="2"/>
        <v>0</v>
      </c>
    </row>
    <row r="85">
      <c r="A85" s="55" t="s">
        <v>204</v>
      </c>
      <c r="B85" s="7" t="str">
        <f t="array" ref="B85">INDEX('Svi studenti'!$C$2:$C1001,MATCH(A85, 'Svi studenti'!$B$2:$B1001, 0))</f>
        <v>Арсеновић, Виктор</v>
      </c>
      <c r="C85" s="4">
        <v>1.0</v>
      </c>
      <c r="L85" s="4">
        <v>1.0</v>
      </c>
      <c r="P85" s="7">
        <f t="shared" si="1"/>
        <v>2</v>
      </c>
      <c r="Q85" s="7">
        <f t="shared" si="2"/>
        <v>1</v>
      </c>
    </row>
    <row r="86">
      <c r="A86" s="55" t="s">
        <v>182</v>
      </c>
      <c r="B86" s="7" t="str">
        <f t="array" ref="B86">INDEX('Svi studenti'!$C$2:$C1001,MATCH(A86, 'Svi studenti'!$B$2:$B1001, 0))</f>
        <v>Бановић, Љубомир</v>
      </c>
      <c r="C86" s="4">
        <v>1.0</v>
      </c>
      <c r="D86" s="4">
        <v>1.0</v>
      </c>
      <c r="E86" s="4">
        <v>1.0</v>
      </c>
      <c r="F86" s="4">
        <v>1.0</v>
      </c>
      <c r="G86" s="4">
        <v>1.0</v>
      </c>
      <c r="H86" s="4">
        <v>1.0</v>
      </c>
      <c r="I86" s="4">
        <v>1.0</v>
      </c>
      <c r="J86" s="4">
        <v>1.0</v>
      </c>
      <c r="K86" s="4">
        <v>1.0</v>
      </c>
      <c r="L86" s="4">
        <v>1.0</v>
      </c>
      <c r="M86" s="4">
        <v>1.0</v>
      </c>
      <c r="P86" s="7">
        <f t="shared" si="1"/>
        <v>11</v>
      </c>
      <c r="Q86" s="7">
        <f t="shared" si="2"/>
        <v>5</v>
      </c>
    </row>
    <row r="87">
      <c r="A87" s="55" t="s">
        <v>148</v>
      </c>
      <c r="B87" s="7" t="str">
        <f t="array" ref="B87">INDEX('Svi studenti'!$C$2:$C1001,MATCH(A87, 'Svi studenti'!$B$2:$B1001, 0))</f>
        <v>Бекчић, Драган</v>
      </c>
      <c r="D87" s="4">
        <v>1.0</v>
      </c>
      <c r="G87" s="4">
        <v>1.0</v>
      </c>
      <c r="I87" s="4">
        <v>1.0</v>
      </c>
      <c r="K87" s="4">
        <v>1.0</v>
      </c>
      <c r="L87" s="4">
        <v>1.0</v>
      </c>
      <c r="P87" s="7">
        <f t="shared" si="1"/>
        <v>5</v>
      </c>
      <c r="Q87" s="7">
        <f t="shared" si="2"/>
        <v>2.5</v>
      </c>
    </row>
    <row r="88">
      <c r="A88" s="55" t="s">
        <v>205</v>
      </c>
      <c r="B88" s="7" t="str">
        <f t="array" ref="B88">INDEX('Svi studenti'!$C$2:$C1001,MATCH(A88, 'Svi studenti'!$B$2:$B1001, 0))</f>
        <v>Бикић, Андрија</v>
      </c>
      <c r="P88" s="7">
        <f t="shared" si="1"/>
        <v>0</v>
      </c>
      <c r="Q88" s="7">
        <f t="shared" si="2"/>
        <v>0</v>
      </c>
    </row>
    <row r="89">
      <c r="A89" s="55" t="s">
        <v>152</v>
      </c>
      <c r="B89" s="7" t="str">
        <f t="array" ref="B89">INDEX('Svi studenti'!$C$2:$C1001,MATCH(A89, 'Svi studenti'!$B$2:$B1001, 0))</f>
        <v>Васиљевић, Василије</v>
      </c>
      <c r="P89" s="7">
        <f t="shared" si="1"/>
        <v>0</v>
      </c>
      <c r="Q89" s="7">
        <f t="shared" si="2"/>
        <v>0</v>
      </c>
    </row>
    <row r="90">
      <c r="A90" s="55" t="s">
        <v>206</v>
      </c>
      <c r="B90" s="7" t="str">
        <f t="array" ref="B90">INDEX('Svi studenti'!$C$2:$C1001,MATCH(A90, 'Svi studenti'!$B$2:$B1001, 0))</f>
        <v>Величковић, Јелена</v>
      </c>
      <c r="D90" s="4">
        <v>1.0</v>
      </c>
      <c r="P90" s="7">
        <f t="shared" si="1"/>
        <v>1</v>
      </c>
      <c r="Q90" s="7">
        <f t="shared" si="2"/>
        <v>0.5</v>
      </c>
    </row>
    <row r="91">
      <c r="A91" s="55" t="s">
        <v>207</v>
      </c>
      <c r="B91" s="7" t="str">
        <f t="array" ref="B91">INDEX('Svi studenti'!$C$2:$C1001,MATCH(A91, 'Svi studenti'!$B$2:$B1001, 0))</f>
        <v>Владисављевић, Никола</v>
      </c>
      <c r="C91" s="4">
        <v>1.0</v>
      </c>
      <c r="P91" s="7">
        <f t="shared" si="1"/>
        <v>1</v>
      </c>
      <c r="Q91" s="7">
        <f t="shared" si="2"/>
        <v>0.5</v>
      </c>
    </row>
    <row r="92">
      <c r="A92" s="55" t="s">
        <v>208</v>
      </c>
      <c r="B92" s="7" t="str">
        <f t="array" ref="B92">INDEX('Svi studenti'!$C$2:$C1001,MATCH(A92, 'Svi studenti'!$B$2:$B1001, 0))</f>
        <v>Вујко, Димитрије</v>
      </c>
      <c r="P92" s="7">
        <f t="shared" si="1"/>
        <v>0</v>
      </c>
      <c r="Q92" s="7">
        <f t="shared" si="2"/>
        <v>0</v>
      </c>
    </row>
    <row r="93">
      <c r="A93" s="55" t="s">
        <v>188</v>
      </c>
      <c r="B93" s="7" t="str">
        <f t="array" ref="B93">INDEX('Svi studenti'!$C$2:$C1001,MATCH(A93, 'Svi studenti'!$B$2:$B1001, 0))</f>
        <v>Вуковић, Јана</v>
      </c>
      <c r="C93" s="4">
        <v>1.0</v>
      </c>
      <c r="E93" s="4">
        <v>1.0</v>
      </c>
      <c r="F93" s="4">
        <v>1.0</v>
      </c>
      <c r="H93" s="4">
        <v>1.0</v>
      </c>
      <c r="I93" s="4">
        <v>1.0</v>
      </c>
      <c r="K93" s="4">
        <v>1.0</v>
      </c>
      <c r="L93" s="4">
        <v>1.0</v>
      </c>
      <c r="M93" s="4">
        <v>1.0</v>
      </c>
      <c r="N93" s="4">
        <v>1.0</v>
      </c>
      <c r="P93" s="7">
        <f t="shared" si="1"/>
        <v>9</v>
      </c>
      <c r="Q93" s="7">
        <f t="shared" si="2"/>
        <v>4.5</v>
      </c>
    </row>
    <row r="94">
      <c r="A94" s="55" t="s">
        <v>158</v>
      </c>
      <c r="B94" s="7" t="str">
        <f t="array" ref="B94">INDEX('Svi studenti'!$C$2:$C1001,MATCH(A94, 'Svi studenti'!$B$2:$B1001, 0))</f>
        <v>Вучељић, Марко</v>
      </c>
      <c r="E94" s="4">
        <v>1.0</v>
      </c>
      <c r="F94" s="4">
        <v>1.0</v>
      </c>
      <c r="G94" s="4">
        <v>1.0</v>
      </c>
      <c r="H94" s="4">
        <v>1.0</v>
      </c>
      <c r="I94" s="4">
        <v>1.0</v>
      </c>
      <c r="J94" s="4">
        <v>1.0</v>
      </c>
      <c r="K94" s="4">
        <v>1.0</v>
      </c>
      <c r="L94" s="4">
        <v>1.0</v>
      </c>
      <c r="M94" s="4">
        <v>1.0</v>
      </c>
      <c r="N94" s="4">
        <v>1.0</v>
      </c>
      <c r="P94" s="7">
        <f t="shared" si="1"/>
        <v>10</v>
      </c>
      <c r="Q94" s="7">
        <f t="shared" si="2"/>
        <v>5</v>
      </c>
    </row>
    <row r="95">
      <c r="A95" s="55" t="s">
        <v>209</v>
      </c>
      <c r="B95" s="7" t="str">
        <f t="array" ref="B95">INDEX('Svi studenti'!$C$2:$C1001,MATCH(A95, 'Svi studenti'!$B$2:$B1001, 0))</f>
        <v>Гагић, Јован</v>
      </c>
      <c r="P95" s="7">
        <f t="shared" si="1"/>
        <v>0</v>
      </c>
      <c r="Q95" s="7">
        <f t="shared" si="2"/>
        <v>0</v>
      </c>
    </row>
    <row r="96">
      <c r="A96" s="55" t="s">
        <v>210</v>
      </c>
      <c r="B96" s="7" t="str">
        <f t="array" ref="B96">INDEX('Svi studenti'!$C$2:$C1001,MATCH(A96, 'Svi studenti'!$B$2:$B1001, 0))</f>
        <v>Гајић, Реља</v>
      </c>
      <c r="P96" s="7">
        <f t="shared" si="1"/>
        <v>0</v>
      </c>
      <c r="Q96" s="7">
        <f t="shared" si="2"/>
        <v>0</v>
      </c>
    </row>
    <row r="97">
      <c r="A97" s="55" t="s">
        <v>211</v>
      </c>
      <c r="B97" s="7" t="str">
        <f t="array" ref="B97">INDEX('Svi studenti'!$C$2:$C1001,MATCH(A97, 'Svi studenti'!$B$2:$B1001, 0))</f>
        <v>Гајић, Стефан</v>
      </c>
      <c r="C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P97" s="7">
        <f t="shared" si="1"/>
        <v>11</v>
      </c>
      <c r="Q97" s="7">
        <f t="shared" si="2"/>
        <v>5</v>
      </c>
    </row>
    <row r="98">
      <c r="A98" s="55" t="s">
        <v>212</v>
      </c>
      <c r="B98" s="7" t="str">
        <f t="array" ref="B98">INDEX('Svi studenti'!$C$2:$C1001,MATCH(A98, 'Svi studenti'!$B$2:$B1001, 0))</f>
        <v>Глигић, Марко</v>
      </c>
      <c r="P98" s="7">
        <f t="shared" si="1"/>
        <v>0</v>
      </c>
      <c r="Q98" s="7">
        <f t="shared" si="2"/>
        <v>0</v>
      </c>
    </row>
    <row r="99">
      <c r="A99" s="55" t="s">
        <v>213</v>
      </c>
      <c r="B99" s="7" t="str">
        <f t="array" ref="B99">INDEX('Svi studenti'!$C$2:$C1001,MATCH(A99, 'Svi studenti'!$B$2:$B1001, 0))</f>
        <v>Давидовић, Лука</v>
      </c>
      <c r="P99" s="7">
        <f t="shared" si="1"/>
        <v>0</v>
      </c>
      <c r="Q99" s="7">
        <f t="shared" si="2"/>
        <v>0</v>
      </c>
    </row>
    <row r="100">
      <c r="A100" s="55" t="s">
        <v>214</v>
      </c>
      <c r="B100" s="7" t="str">
        <f t="array" ref="B100">INDEX('Svi studenti'!$C$2:$C1001,MATCH(A100, 'Svi studenti'!$B$2:$B1001, 0))</f>
        <v>Достанић, Урош</v>
      </c>
      <c r="P100" s="7">
        <f t="shared" si="1"/>
        <v>0</v>
      </c>
      <c r="Q100" s="7">
        <f t="shared" si="2"/>
        <v>0</v>
      </c>
    </row>
    <row r="101">
      <c r="A101" s="55" t="s">
        <v>215</v>
      </c>
      <c r="B101" s="7" t="str">
        <f t="array" ref="B101">INDEX('Svi studenti'!$C$2:$C1001,MATCH(A101, 'Svi studenti'!$B$2:$B1001, 0))</f>
        <v>Драмићанин, Филип</v>
      </c>
      <c r="P101" s="7">
        <f t="shared" si="1"/>
        <v>0</v>
      </c>
      <c r="Q101" s="7">
        <f t="shared" si="2"/>
        <v>0</v>
      </c>
    </row>
    <row r="102">
      <c r="A102" s="55" t="s">
        <v>216</v>
      </c>
      <c r="B102" s="7" t="str">
        <f t="array" ref="B102">INDEX('Svi studenti'!$C$2:$C1001,MATCH(A102, 'Svi studenti'!$B$2:$B1001, 0))</f>
        <v>Ђурић, Наталија</v>
      </c>
      <c r="D102" s="4">
        <v>1.0</v>
      </c>
      <c r="F102" s="4">
        <v>1.0</v>
      </c>
      <c r="G102" s="4">
        <v>1.0</v>
      </c>
      <c r="L102" s="4">
        <v>1.0</v>
      </c>
      <c r="P102" s="7">
        <f t="shared" si="1"/>
        <v>4</v>
      </c>
      <c r="Q102" s="7">
        <f t="shared" si="2"/>
        <v>2</v>
      </c>
    </row>
    <row r="103">
      <c r="A103" s="55" t="s">
        <v>217</v>
      </c>
      <c r="B103" s="7" t="str">
        <f t="array" ref="B103">INDEX('Svi studenti'!$C$2:$C1001,MATCH(A103, 'Svi studenti'!$B$2:$B1001, 0))</f>
        <v>Еделински, Иван</v>
      </c>
      <c r="P103" s="7">
        <f t="shared" si="1"/>
        <v>0</v>
      </c>
      <c r="Q103" s="7">
        <f t="shared" si="2"/>
        <v>0</v>
      </c>
    </row>
    <row r="104">
      <c r="A104" s="55" t="s">
        <v>218</v>
      </c>
      <c r="B104" s="7" t="str">
        <f t="array" ref="B104">INDEX('Svi studenti'!$C$2:$C1001,MATCH(A104, 'Svi studenti'!$B$2:$B1001, 0))</f>
        <v>Здравковић, Милица</v>
      </c>
      <c r="D104" s="4">
        <v>1.0</v>
      </c>
      <c r="F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N104" s="4">
        <v>1.0</v>
      </c>
      <c r="P104" s="7">
        <f t="shared" si="1"/>
        <v>8</v>
      </c>
      <c r="Q104" s="7">
        <f t="shared" si="2"/>
        <v>4</v>
      </c>
    </row>
    <row r="105">
      <c r="A105" s="55" t="s">
        <v>219</v>
      </c>
      <c r="B105" s="7" t="str">
        <f t="array" ref="B105">INDEX('Svi studenti'!$C$2:$C1001,MATCH(A105, 'Svi studenti'!$B$2:$B1001, 0))</f>
        <v>Зорић, Александар</v>
      </c>
      <c r="C105" s="4">
        <v>1.0</v>
      </c>
      <c r="D105" s="4">
        <v>1.0</v>
      </c>
      <c r="E105" s="4">
        <v>1.0</v>
      </c>
      <c r="G105" s="4">
        <v>1.0</v>
      </c>
      <c r="I105" s="4">
        <v>1.0</v>
      </c>
      <c r="J105" s="4">
        <v>1.0</v>
      </c>
      <c r="L105" s="4">
        <v>1.0</v>
      </c>
      <c r="P105" s="7">
        <f t="shared" si="1"/>
        <v>7</v>
      </c>
      <c r="Q105" s="7">
        <f t="shared" si="2"/>
        <v>3.5</v>
      </c>
    </row>
    <row r="106">
      <c r="A106" s="55" t="s">
        <v>220</v>
      </c>
      <c r="B106" s="7" t="str">
        <f t="array" ref="B106">INDEX('Svi studenti'!$C$2:$C1001,MATCH(A106, 'Svi studenti'!$B$2:$B1001, 0))</f>
        <v>Илијев, Невена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L106" s="4">
        <v>1.0</v>
      </c>
      <c r="N106" s="4">
        <v>1.0</v>
      </c>
      <c r="P106" s="7">
        <f t="shared" si="1"/>
        <v>7</v>
      </c>
      <c r="Q106" s="7">
        <f t="shared" si="2"/>
        <v>3.5</v>
      </c>
    </row>
    <row r="107">
      <c r="A107" s="55" t="s">
        <v>177</v>
      </c>
      <c r="B107" s="7" t="str">
        <f t="array" ref="B107">INDEX('Svi studenti'!$C$2:$C1001,MATCH(A107, 'Svi studenti'!$B$2:$B1001, 0))</f>
        <v>Илић, Никола</v>
      </c>
      <c r="C107" s="18">
        <v>0.0</v>
      </c>
      <c r="D107" s="18">
        <v>0.0</v>
      </c>
      <c r="E107" s="18">
        <v>1.0</v>
      </c>
      <c r="F107" s="18">
        <v>0.0</v>
      </c>
      <c r="G107" s="18">
        <v>0.0</v>
      </c>
      <c r="H107" s="18">
        <v>0.0</v>
      </c>
      <c r="I107" s="18">
        <v>0.0</v>
      </c>
      <c r="J107" s="18">
        <v>0.0</v>
      </c>
      <c r="K107" s="18">
        <v>0.0</v>
      </c>
      <c r="L107" s="18">
        <v>0.0</v>
      </c>
      <c r="M107" s="18">
        <v>0.0</v>
      </c>
      <c r="N107" s="18">
        <v>0.0</v>
      </c>
      <c r="O107" s="18">
        <v>0.0</v>
      </c>
      <c r="P107" s="7">
        <f t="shared" si="1"/>
        <v>1</v>
      </c>
      <c r="Q107" s="7">
        <f t="shared" si="2"/>
        <v>0.5</v>
      </c>
    </row>
    <row r="108">
      <c r="A108" s="55" t="s">
        <v>221</v>
      </c>
      <c r="B108" s="7" t="str">
        <f t="array" ref="B108">INDEX('Svi studenti'!$C$2:$C1001,MATCH(A108, 'Svi studenti'!$B$2:$B1001, 0))</f>
        <v>Јакшић, Вељко</v>
      </c>
      <c r="C108" s="4">
        <v>1.0</v>
      </c>
      <c r="D108" s="4">
        <v>1.0</v>
      </c>
      <c r="E108" s="4">
        <v>1.0</v>
      </c>
      <c r="L108" s="4">
        <v>1.0</v>
      </c>
      <c r="P108" s="7">
        <f t="shared" si="1"/>
        <v>4</v>
      </c>
      <c r="Q108" s="7">
        <f t="shared" si="2"/>
        <v>2</v>
      </c>
    </row>
    <row r="109">
      <c r="A109" s="55" t="s">
        <v>222</v>
      </c>
      <c r="B109" s="7" t="str">
        <f t="array" ref="B109">INDEX('Svi studenti'!$C$2:$C1001,MATCH(A109, 'Svi studenti'!$B$2:$B1001, 0))</f>
        <v>Јевтић, Маша</v>
      </c>
      <c r="D109" s="4">
        <v>1.0</v>
      </c>
      <c r="E109" s="4">
        <v>1.0</v>
      </c>
      <c r="G109" s="4">
        <v>1.0</v>
      </c>
      <c r="J109" s="4">
        <v>1.0</v>
      </c>
      <c r="K109" s="4">
        <v>1.0</v>
      </c>
      <c r="L109" s="4">
        <v>1.0</v>
      </c>
      <c r="P109" s="7">
        <f t="shared" si="1"/>
        <v>6</v>
      </c>
      <c r="Q109" s="7">
        <f t="shared" si="2"/>
        <v>3</v>
      </c>
    </row>
    <row r="110">
      <c r="A110" s="55" t="s">
        <v>191</v>
      </c>
      <c r="B110" s="7" t="str">
        <f t="array" ref="B110">INDEX('Svi studenti'!$C$2:$C1001,MATCH(A110, 'Svi studenti'!$B$2:$B1001, 0))</f>
        <v>Јевтовић, Филип</v>
      </c>
      <c r="C110" s="4">
        <v>1.0</v>
      </c>
      <c r="E110" s="4">
        <v>1.0</v>
      </c>
      <c r="F110" s="4">
        <v>1.0</v>
      </c>
      <c r="H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P110" s="7">
        <f t="shared" si="1"/>
        <v>9</v>
      </c>
      <c r="Q110" s="7">
        <f t="shared" si="2"/>
        <v>4.5</v>
      </c>
    </row>
    <row r="111">
      <c r="A111" s="55" t="s">
        <v>159</v>
      </c>
      <c r="B111" s="7" t="str">
        <f t="array" ref="B111">INDEX('Svi studenti'!$C$2:$C1001,MATCH(A111, 'Svi studenti'!$B$2:$B1001, 0))</f>
        <v>Јовановић, Матија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1.0</v>
      </c>
      <c r="P111" s="7">
        <f t="shared" si="1"/>
        <v>12</v>
      </c>
      <c r="Q111" s="7">
        <f t="shared" si="2"/>
        <v>5</v>
      </c>
    </row>
    <row r="112">
      <c r="A112" s="55" t="s">
        <v>198</v>
      </c>
      <c r="B112" s="7" t="str">
        <f t="array" ref="B112">INDEX('Svi studenti'!$C$2:$C1001,MATCH(A112, 'Svi studenti'!$B$2:$B1001, 0))</f>
        <v>Јовановић, Урош</v>
      </c>
      <c r="P112" s="7">
        <f t="shared" si="1"/>
        <v>0</v>
      </c>
      <c r="Q112" s="7">
        <f t="shared" si="2"/>
        <v>0</v>
      </c>
    </row>
    <row r="113">
      <c r="A113" s="55" t="s">
        <v>223</v>
      </c>
      <c r="B113" s="7" t="str">
        <f t="array" ref="B113">INDEX('Svi studenti'!$C$2:$C1001,MATCH(A113, 'Svi studenti'!$B$2:$B1001, 0))</f>
        <v>Јокић, Невена</v>
      </c>
      <c r="P113" s="7">
        <f t="shared" si="1"/>
        <v>0</v>
      </c>
      <c r="Q113" s="7">
        <f t="shared" si="2"/>
        <v>0</v>
      </c>
    </row>
    <row r="114">
      <c r="A114" s="55" t="s">
        <v>224</v>
      </c>
      <c r="B114" s="7" t="str">
        <f t="array" ref="B114">INDEX('Svi studenti'!$C$2:$C1001,MATCH(A114, 'Svi studenti'!$B$2:$B1001, 0))</f>
        <v>Јосиповић, Вељко</v>
      </c>
      <c r="C114" s="4">
        <v>1.0</v>
      </c>
      <c r="D114" s="4">
        <v>1.0</v>
      </c>
      <c r="E114" s="4">
        <v>1.0</v>
      </c>
      <c r="F114" s="4">
        <v>1.0</v>
      </c>
      <c r="G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P114" s="7">
        <f t="shared" si="1"/>
        <v>11</v>
      </c>
      <c r="Q114" s="7">
        <f t="shared" si="2"/>
        <v>5</v>
      </c>
    </row>
    <row r="115">
      <c r="A115" s="55" t="s">
        <v>225</v>
      </c>
      <c r="B115" s="7" t="str">
        <f t="array" ref="B115">INDEX('Svi studenti'!$C$2:$C1001,MATCH(A115, 'Svi studenti'!$B$2:$B1001, 0))</f>
        <v>Катанић, Бранко</v>
      </c>
      <c r="P115" s="7">
        <f t="shared" si="1"/>
        <v>0</v>
      </c>
      <c r="Q115" s="7">
        <f t="shared" si="2"/>
        <v>0</v>
      </c>
    </row>
    <row r="116">
      <c r="A116" s="55" t="s">
        <v>226</v>
      </c>
      <c r="B116" s="7" t="str">
        <f t="array" ref="B116">INDEX('Svi studenti'!$C$2:$C1001,MATCH(A116, 'Svi studenti'!$B$2:$B1001, 0))</f>
        <v>Козић, Славен Арсеније</v>
      </c>
      <c r="D116" s="4">
        <v>1.0</v>
      </c>
      <c r="E116" s="4">
        <v>1.0</v>
      </c>
      <c r="G116" s="4">
        <v>1.0</v>
      </c>
      <c r="H116" s="4">
        <v>1.0</v>
      </c>
      <c r="L116" s="4">
        <v>1.0</v>
      </c>
      <c r="P116" s="7">
        <f t="shared" si="1"/>
        <v>5</v>
      </c>
      <c r="Q116" s="7">
        <f t="shared" si="2"/>
        <v>2.5</v>
      </c>
    </row>
    <row r="117">
      <c r="A117" s="55" t="s">
        <v>154</v>
      </c>
      <c r="B117" s="7" t="str">
        <f t="array" ref="B117">INDEX('Svi studenti'!$C$2:$C1001,MATCH(A117, 'Svi studenti'!$B$2:$B1001, 0))</f>
        <v>Костић, Филип</v>
      </c>
      <c r="P117" s="7">
        <f t="shared" si="1"/>
        <v>0</v>
      </c>
      <c r="Q117" s="7">
        <f t="shared" si="2"/>
        <v>0</v>
      </c>
    </row>
    <row r="118">
      <c r="A118" s="55" t="s">
        <v>227</v>
      </c>
      <c r="B118" s="7" t="str">
        <f t="array" ref="B118">INDEX('Svi studenti'!$C$2:$C1001,MATCH(A118, 'Svi studenti'!$B$2:$B1001, 0))</f>
        <v>Лазић, Никола</v>
      </c>
      <c r="C118" s="4">
        <v>1.0</v>
      </c>
      <c r="D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P118" s="7">
        <f t="shared" si="1"/>
        <v>10</v>
      </c>
      <c r="Q118" s="7">
        <f t="shared" si="2"/>
        <v>5</v>
      </c>
    </row>
    <row r="119">
      <c r="A119" s="55" t="s">
        <v>178</v>
      </c>
      <c r="B119" s="7" t="str">
        <f t="array" ref="B119">INDEX('Svi studenti'!$C$2:$C1001,MATCH(A119, 'Svi studenti'!$B$2:$B1001, 0))</f>
        <v>Мандић, Анастасија</v>
      </c>
      <c r="C119" s="4">
        <v>1.0</v>
      </c>
      <c r="D119" s="4">
        <v>1.0</v>
      </c>
      <c r="E119" s="4">
        <v>1.0</v>
      </c>
      <c r="F119" s="4">
        <v>1.0</v>
      </c>
      <c r="G119" s="4">
        <v>1.0</v>
      </c>
      <c r="H119" s="4">
        <v>1.0</v>
      </c>
      <c r="I119" s="4">
        <v>1.0</v>
      </c>
      <c r="J119" s="4">
        <v>1.0</v>
      </c>
      <c r="K119" s="4">
        <v>1.0</v>
      </c>
      <c r="L119" s="4">
        <v>1.0</v>
      </c>
      <c r="P119" s="7">
        <f t="shared" si="1"/>
        <v>10</v>
      </c>
      <c r="Q119" s="7">
        <f t="shared" si="2"/>
        <v>5</v>
      </c>
    </row>
    <row r="120">
      <c r="A120" s="55" t="s">
        <v>173</v>
      </c>
      <c r="B120" s="7" t="str">
        <f t="array" ref="B120">INDEX('Svi studenti'!$C$2:$C1001,MATCH(A120, 'Svi studenti'!$B$2:$B1001, 0))</f>
        <v>Маринковић, Огњен</v>
      </c>
      <c r="C120" s="4">
        <v>1.0</v>
      </c>
      <c r="D120" s="4">
        <v>1.0</v>
      </c>
      <c r="E120" s="4">
        <v>1.0</v>
      </c>
      <c r="G120" s="4">
        <v>1.0</v>
      </c>
      <c r="H120" s="4">
        <v>1.0</v>
      </c>
      <c r="K120" s="4">
        <v>1.0</v>
      </c>
      <c r="L120" s="4">
        <v>1.0</v>
      </c>
      <c r="P120" s="7">
        <f t="shared" si="1"/>
        <v>7</v>
      </c>
      <c r="Q120" s="7">
        <f t="shared" si="2"/>
        <v>3.5</v>
      </c>
    </row>
    <row r="121">
      <c r="A121" s="55" t="s">
        <v>228</v>
      </c>
      <c r="B121" s="7" t="str">
        <f t="array" ref="B121">INDEX('Svi studenti'!$C$2:$C1001,MATCH(A121, 'Svi studenti'!$B$2:$B1001, 0))</f>
        <v>Марковић, Алекса</v>
      </c>
      <c r="P121" s="7">
        <f t="shared" si="1"/>
        <v>0</v>
      </c>
      <c r="Q121" s="7">
        <f t="shared" si="2"/>
        <v>0</v>
      </c>
    </row>
    <row r="122">
      <c r="A122" s="55" t="s">
        <v>229</v>
      </c>
      <c r="B122" s="7" t="str">
        <f t="array" ref="B122">INDEX('Svi studenti'!$C$2:$C1001,MATCH(A122, 'Svi studenti'!$B$2:$B1001, 0))</f>
        <v>Марковић, Бранка</v>
      </c>
      <c r="D122" s="4">
        <v>1.0</v>
      </c>
      <c r="E122" s="4">
        <v>1.0</v>
      </c>
      <c r="H122" s="4">
        <v>1.0</v>
      </c>
      <c r="K122" s="4">
        <v>1.0</v>
      </c>
      <c r="P122" s="7">
        <f t="shared" si="1"/>
        <v>4</v>
      </c>
      <c r="Q122" s="7">
        <f t="shared" si="2"/>
        <v>2</v>
      </c>
    </row>
    <row r="123">
      <c r="A123" s="55" t="s">
        <v>230</v>
      </c>
      <c r="B123" s="7" t="str">
        <f t="array" ref="B123">INDEX('Svi studenti'!$C$2:$C1001,MATCH(A123, 'Svi studenti'!$B$2:$B1001, 0))</f>
        <v>Марковић, Мина</v>
      </c>
      <c r="D123" s="4">
        <v>1.0</v>
      </c>
      <c r="E123" s="4">
        <v>1.0</v>
      </c>
      <c r="F123" s="4">
        <v>1.0</v>
      </c>
      <c r="G123" s="4">
        <v>1.0</v>
      </c>
      <c r="H123" s="4">
        <v>1.0</v>
      </c>
      <c r="J123" s="4">
        <v>1.0</v>
      </c>
      <c r="L123" s="4">
        <v>1.0</v>
      </c>
      <c r="M123" s="4">
        <v>1.0</v>
      </c>
      <c r="N123" s="4">
        <v>1.0</v>
      </c>
      <c r="P123" s="7">
        <f t="shared" si="1"/>
        <v>9</v>
      </c>
      <c r="Q123" s="7">
        <f t="shared" si="2"/>
        <v>4.5</v>
      </c>
    </row>
    <row r="124">
      <c r="A124" s="55" t="s">
        <v>168</v>
      </c>
      <c r="B124" s="7" t="str">
        <f t="array" ref="B124">INDEX('Svi studenti'!$C$2:$C1001,MATCH(A124, 'Svi studenti'!$B$2:$B1001, 0))</f>
        <v>Марковић, Михаило</v>
      </c>
      <c r="C124" s="4">
        <v>1.0</v>
      </c>
      <c r="D124" s="4">
        <v>1.0</v>
      </c>
      <c r="F124" s="4">
        <v>1.0</v>
      </c>
      <c r="G124" s="4">
        <v>1.0</v>
      </c>
      <c r="H124" s="4">
        <v>1.0</v>
      </c>
      <c r="I124" s="4">
        <v>1.0</v>
      </c>
      <c r="J124" s="4">
        <v>1.0</v>
      </c>
      <c r="L124" s="4">
        <v>1.0</v>
      </c>
      <c r="P124" s="7">
        <f t="shared" si="1"/>
        <v>8</v>
      </c>
      <c r="Q124" s="7">
        <f t="shared" si="2"/>
        <v>4</v>
      </c>
    </row>
    <row r="125">
      <c r="A125" s="55" t="s">
        <v>179</v>
      </c>
      <c r="B125" s="7" t="str">
        <f t="array" ref="B125">INDEX('Svi studenti'!$C$2:$C1001,MATCH(A125, 'Svi studenti'!$B$2:$B1001, 0))</f>
        <v>Мијаиловић, Лука</v>
      </c>
      <c r="E125" s="4">
        <v>1.0</v>
      </c>
      <c r="F125" s="4">
        <v>1.0</v>
      </c>
      <c r="G125" s="4">
        <v>1.0</v>
      </c>
      <c r="H125" s="4">
        <v>1.0</v>
      </c>
      <c r="I125" s="4">
        <v>1.0</v>
      </c>
      <c r="J125" s="4">
        <v>1.0</v>
      </c>
      <c r="K125" s="4">
        <v>1.0</v>
      </c>
      <c r="L125" s="4">
        <v>1.0</v>
      </c>
      <c r="M125" s="4">
        <v>1.0</v>
      </c>
      <c r="N125" s="4">
        <v>1.0</v>
      </c>
      <c r="P125" s="7">
        <f t="shared" si="1"/>
        <v>10</v>
      </c>
      <c r="Q125" s="7">
        <f t="shared" si="2"/>
        <v>5</v>
      </c>
    </row>
    <row r="126">
      <c r="A126" s="55" t="s">
        <v>231</v>
      </c>
      <c r="B126" s="7" t="str">
        <f t="array" ref="B126">INDEX('Svi studenti'!$C$2:$C1001,MATCH(A126, 'Svi studenti'!$B$2:$B1001, 0))</f>
        <v>Мијаиловић, Сава</v>
      </c>
      <c r="P126" s="7">
        <f t="shared" si="1"/>
        <v>0</v>
      </c>
      <c r="Q126" s="7">
        <f t="shared" si="2"/>
        <v>0</v>
      </c>
    </row>
    <row r="127">
      <c r="A127" s="55" t="s">
        <v>232</v>
      </c>
      <c r="B127" s="7" t="str">
        <f t="array" ref="B127">INDEX('Svi studenti'!$C$2:$C1001,MATCH(A127, 'Svi studenti'!$B$2:$B1001, 0))</f>
        <v>Миловановић, Андријана</v>
      </c>
      <c r="P127" s="7">
        <f t="shared" si="1"/>
        <v>0</v>
      </c>
      <c r="Q127" s="7">
        <f t="shared" si="2"/>
        <v>0</v>
      </c>
    </row>
    <row r="128">
      <c r="A128" s="55" t="s">
        <v>233</v>
      </c>
      <c r="B128" s="7" t="str">
        <f t="array" ref="B128">INDEX('Svi studenti'!$C$2:$C1001,MATCH(A128, 'Svi studenti'!$B$2:$B1001, 0))</f>
        <v>Миловановић, Петар</v>
      </c>
      <c r="C128" s="4">
        <v>1.0</v>
      </c>
      <c r="H128" s="4">
        <v>1.0</v>
      </c>
      <c r="I128" s="4">
        <v>1.0</v>
      </c>
      <c r="L128" s="4">
        <v>1.0</v>
      </c>
      <c r="P128" s="7">
        <f t="shared" si="1"/>
        <v>4</v>
      </c>
      <c r="Q128" s="7">
        <f t="shared" si="2"/>
        <v>2</v>
      </c>
    </row>
    <row r="129">
      <c r="A129" s="55" t="s">
        <v>234</v>
      </c>
      <c r="B129" s="7" t="str">
        <f t="array" ref="B129">INDEX('Svi studenti'!$C$2:$C1001,MATCH(A129, 'Svi studenti'!$B$2:$B1001, 0))</f>
        <v>Милошевић, Ана</v>
      </c>
      <c r="F129" s="4">
        <v>1.0</v>
      </c>
      <c r="I129" s="4">
        <v>1.0</v>
      </c>
      <c r="J129" s="4">
        <v>1.0</v>
      </c>
      <c r="L129" s="4">
        <v>1.0</v>
      </c>
      <c r="M129" s="4">
        <v>1.0</v>
      </c>
      <c r="P129" s="7">
        <f t="shared" si="1"/>
        <v>5</v>
      </c>
      <c r="Q129" s="7">
        <f t="shared" si="2"/>
        <v>2.5</v>
      </c>
    </row>
    <row r="130">
      <c r="A130" s="55" t="s">
        <v>161</v>
      </c>
      <c r="B130" s="7" t="str">
        <f t="array" ref="B130">INDEX('Svi studenti'!$C$2:$C1001,MATCH(A130, 'Svi studenti'!$B$2:$B1001, 0))</f>
        <v>Митровић, Александар</v>
      </c>
      <c r="C130" s="4">
        <v>1.0</v>
      </c>
      <c r="D130" s="4">
        <v>1.0</v>
      </c>
      <c r="E130" s="4">
        <v>1.0</v>
      </c>
      <c r="F130" s="4">
        <v>1.0</v>
      </c>
      <c r="G130" s="4">
        <v>1.0</v>
      </c>
      <c r="H130" s="4">
        <v>1.0</v>
      </c>
      <c r="I130" s="4">
        <v>1.0</v>
      </c>
      <c r="J130" s="4">
        <v>1.0</v>
      </c>
      <c r="L130" s="4">
        <v>1.0</v>
      </c>
      <c r="M130" s="4">
        <v>1.0</v>
      </c>
      <c r="P130" s="7">
        <f t="shared" si="1"/>
        <v>10</v>
      </c>
      <c r="Q130" s="7">
        <f t="shared" si="2"/>
        <v>5</v>
      </c>
    </row>
    <row r="131">
      <c r="A131" s="55" t="s">
        <v>235</v>
      </c>
      <c r="B131" s="7" t="str">
        <f t="array" ref="B131">INDEX('Svi studenti'!$C$2:$C1001,MATCH(A131, 'Svi studenti'!$B$2:$B1001, 0))</f>
        <v>Митровић, Лука</v>
      </c>
      <c r="P131" s="7">
        <f t="shared" si="1"/>
        <v>0</v>
      </c>
      <c r="Q131" s="7">
        <f t="shared" si="2"/>
        <v>0</v>
      </c>
    </row>
    <row r="132">
      <c r="A132" s="55" t="s">
        <v>236</v>
      </c>
      <c r="B132" s="7" t="str">
        <f t="array" ref="B132">INDEX('Svi studenti'!$C$2:$C1001,MATCH(A132, 'Svi studenti'!$B$2:$B1001, 0))</f>
        <v>Митровић, Никола</v>
      </c>
      <c r="C132" s="4">
        <v>1.0</v>
      </c>
      <c r="D132" s="4">
        <v>1.0</v>
      </c>
      <c r="F132" s="4">
        <v>1.0</v>
      </c>
      <c r="G132" s="4">
        <v>1.0</v>
      </c>
      <c r="L132" s="4">
        <v>1.0</v>
      </c>
      <c r="P132" s="7">
        <f t="shared" si="1"/>
        <v>5</v>
      </c>
      <c r="Q132" s="7">
        <f t="shared" si="2"/>
        <v>2.5</v>
      </c>
    </row>
    <row r="133">
      <c r="A133" s="55" t="s">
        <v>237</v>
      </c>
      <c r="B133" s="7" t="str">
        <f t="array" ref="B133">INDEX('Svi studenti'!$C$2:$C1001,MATCH(A133, 'Svi studenti'!$B$2:$B1001, 0))</f>
        <v>Михајлов, Андреј</v>
      </c>
      <c r="P133" s="7">
        <f t="shared" si="1"/>
        <v>0</v>
      </c>
      <c r="Q133" s="7">
        <f t="shared" si="2"/>
        <v>0</v>
      </c>
    </row>
    <row r="134">
      <c r="A134" s="55" t="s">
        <v>165</v>
      </c>
      <c r="B134" s="7" t="str">
        <f t="array" ref="B134">INDEX('Svi studenti'!$C$2:$C1001,MATCH(A134, 'Svi studenti'!$B$2:$B1001, 0))</f>
        <v>Молчанов, Николај</v>
      </c>
      <c r="C134" s="4">
        <v>1.0</v>
      </c>
      <c r="D134" s="4">
        <v>1.0</v>
      </c>
      <c r="E134" s="4">
        <v>1.0</v>
      </c>
      <c r="F134" s="4">
        <v>1.0</v>
      </c>
      <c r="G134" s="4">
        <v>1.0</v>
      </c>
      <c r="H134" s="4">
        <v>1.0</v>
      </c>
      <c r="I134" s="4">
        <v>1.0</v>
      </c>
      <c r="J134" s="4">
        <v>1.0</v>
      </c>
      <c r="K134" s="4">
        <v>1.0</v>
      </c>
      <c r="L134" s="4">
        <v>1.0</v>
      </c>
      <c r="N134" s="4">
        <v>1.0</v>
      </c>
      <c r="P134" s="7">
        <f t="shared" si="1"/>
        <v>11</v>
      </c>
      <c r="Q134" s="7">
        <f t="shared" si="2"/>
        <v>5</v>
      </c>
    </row>
    <row r="135">
      <c r="A135" s="55" t="s">
        <v>185</v>
      </c>
      <c r="B135" s="7" t="str">
        <f t="array" ref="B135">INDEX('Svi studenti'!$C$2:$C1001,MATCH(A135, 'Svi studenti'!$B$2:$B1001, 0))</f>
        <v>Николић, Жељко</v>
      </c>
      <c r="P135" s="7">
        <f t="shared" si="1"/>
        <v>0</v>
      </c>
      <c r="Q135" s="7">
        <f t="shared" si="2"/>
        <v>0</v>
      </c>
    </row>
    <row r="136">
      <c r="A136" s="55" t="s">
        <v>162</v>
      </c>
      <c r="B136" s="7" t="str">
        <f t="array" ref="B136">INDEX('Svi studenti'!$C$2:$C1001,MATCH(A136, 'Svi studenti'!$B$2:$B1001, 0))</f>
        <v>Николић, Никола</v>
      </c>
      <c r="C136" s="4">
        <v>1.0</v>
      </c>
      <c r="D136" s="4">
        <v>1.0</v>
      </c>
      <c r="E136" s="4">
        <v>1.0</v>
      </c>
      <c r="F136" s="4">
        <v>1.0</v>
      </c>
      <c r="G136" s="4">
        <v>1.0</v>
      </c>
      <c r="H136" s="4">
        <v>1.0</v>
      </c>
      <c r="I136" s="4">
        <v>1.0</v>
      </c>
      <c r="J136" s="4">
        <v>1.0</v>
      </c>
      <c r="K136" s="4">
        <v>1.0</v>
      </c>
      <c r="L136" s="4">
        <v>1.0</v>
      </c>
      <c r="M136" s="4">
        <v>1.0</v>
      </c>
      <c r="N136" s="4">
        <v>1.0</v>
      </c>
      <c r="P136" s="7">
        <f t="shared" si="1"/>
        <v>12</v>
      </c>
      <c r="Q136" s="7">
        <f t="shared" si="2"/>
        <v>5</v>
      </c>
    </row>
    <row r="137">
      <c r="A137" s="55" t="s">
        <v>200</v>
      </c>
      <c r="B137" s="7" t="str">
        <f t="array" ref="B137">INDEX('Svi studenti'!$C$2:$C1001,MATCH(A137, 'Svi studenti'!$B$2:$B1001, 0))</f>
        <v>Огрењац, Марко</v>
      </c>
      <c r="P137" s="7">
        <f t="shared" si="1"/>
        <v>0</v>
      </c>
      <c r="Q137" s="7">
        <f t="shared" si="2"/>
        <v>0</v>
      </c>
    </row>
    <row r="138">
      <c r="A138" s="55" t="s">
        <v>196</v>
      </c>
      <c r="B138" s="7" t="str">
        <f t="array" ref="B138">INDEX('Svi studenti'!$C$2:$C1001,MATCH(A138, 'Svi studenti'!$B$2:$B1001, 0))</f>
        <v>Опачић, Никола</v>
      </c>
      <c r="C138" s="4">
        <v>1.0</v>
      </c>
      <c r="D138" s="4">
        <v>1.0</v>
      </c>
      <c r="E138" s="4">
        <v>1.0</v>
      </c>
      <c r="F138" s="4">
        <v>1.0</v>
      </c>
      <c r="G138" s="4">
        <v>1.0</v>
      </c>
      <c r="H138" s="4">
        <v>1.0</v>
      </c>
      <c r="I138" s="4">
        <v>1.0</v>
      </c>
      <c r="J138" s="4">
        <v>1.0</v>
      </c>
      <c r="K138" s="4">
        <v>1.0</v>
      </c>
      <c r="L138" s="4">
        <v>1.0</v>
      </c>
      <c r="M138" s="4">
        <v>1.0</v>
      </c>
      <c r="N138" s="4">
        <v>1.0</v>
      </c>
      <c r="P138" s="7">
        <f t="shared" si="1"/>
        <v>12</v>
      </c>
      <c r="Q138" s="7">
        <f t="shared" si="2"/>
        <v>5</v>
      </c>
    </row>
    <row r="139">
      <c r="A139" s="55" t="s">
        <v>238</v>
      </c>
      <c r="B139" s="7" t="str">
        <f t="array" ref="B139">INDEX('Svi studenti'!$C$2:$C1001,MATCH(A139, 'Svi studenti'!$B$2:$B1001, 0))</f>
        <v>Пернек, Ана</v>
      </c>
      <c r="C139" s="4">
        <v>1.0</v>
      </c>
      <c r="L139" s="4">
        <v>1.0</v>
      </c>
      <c r="P139" s="7">
        <f t="shared" si="1"/>
        <v>2</v>
      </c>
      <c r="Q139" s="7">
        <f t="shared" si="2"/>
        <v>1</v>
      </c>
    </row>
    <row r="140">
      <c r="A140" s="55" t="s">
        <v>239</v>
      </c>
      <c r="B140" s="7" t="str">
        <f t="array" ref="B140">INDEX('Svi studenti'!$C$2:$C1001,MATCH(A140, 'Svi studenti'!$B$2:$B1001, 0))</f>
        <v>Петраш, Габриел</v>
      </c>
      <c r="P140" s="7">
        <f t="shared" si="1"/>
        <v>0</v>
      </c>
      <c r="Q140" s="7">
        <f t="shared" si="2"/>
        <v>0</v>
      </c>
    </row>
    <row r="141">
      <c r="A141" s="55" t="s">
        <v>171</v>
      </c>
      <c r="B141" s="7" t="str">
        <f t="array" ref="B141">INDEX('Svi studenti'!$C$2:$C1001,MATCH(A141, 'Svi studenti'!$B$2:$B1001, 0))</f>
        <v>Петровић, Софија</v>
      </c>
      <c r="C141" s="4">
        <v>1.0</v>
      </c>
      <c r="D141" s="4">
        <v>1.0</v>
      </c>
      <c r="E141" s="4">
        <v>1.0</v>
      </c>
      <c r="F141" s="4">
        <v>1.0</v>
      </c>
      <c r="G141" s="4">
        <v>1.0</v>
      </c>
      <c r="H141" s="4">
        <v>1.0</v>
      </c>
      <c r="I141" s="4">
        <v>1.0</v>
      </c>
      <c r="J141" s="4">
        <v>1.0</v>
      </c>
      <c r="K141" s="4">
        <v>1.0</v>
      </c>
      <c r="L141" s="4">
        <v>1.0</v>
      </c>
      <c r="N141" s="4">
        <v>1.0</v>
      </c>
      <c r="P141" s="7">
        <f t="shared" si="1"/>
        <v>11</v>
      </c>
      <c r="Q141" s="7">
        <f t="shared" si="2"/>
        <v>5</v>
      </c>
    </row>
    <row r="142">
      <c r="A142" s="55" t="s">
        <v>240</v>
      </c>
      <c r="B142" s="7" t="str">
        <f t="array" ref="B142">INDEX('Svi studenti'!$C$2:$C1001,MATCH(A142, 'Svi studenti'!$B$2:$B1001, 0))</f>
        <v>Петронијевић, Димитрије</v>
      </c>
      <c r="P142" s="7">
        <f t="shared" si="1"/>
        <v>0</v>
      </c>
      <c r="Q142" s="7">
        <f t="shared" si="2"/>
        <v>0</v>
      </c>
    </row>
    <row r="143">
      <c r="A143" s="55" t="s">
        <v>175</v>
      </c>
      <c r="B143" s="7" t="str">
        <f t="array" ref="B143">INDEX('Svi studenti'!$C$2:$C1001,MATCH(A143, 'Svi studenti'!$B$2:$B1001, 0))</f>
        <v>Пешић, Петар</v>
      </c>
      <c r="D143" s="4">
        <v>1.0</v>
      </c>
      <c r="E143" s="4">
        <v>1.0</v>
      </c>
      <c r="F143" s="4">
        <v>1.0</v>
      </c>
      <c r="H143" s="4">
        <v>1.0</v>
      </c>
      <c r="J143" s="4">
        <v>1.0</v>
      </c>
      <c r="K143" s="4">
        <v>1.0</v>
      </c>
      <c r="L143" s="4">
        <v>1.0</v>
      </c>
      <c r="N143" s="4">
        <v>1.0</v>
      </c>
      <c r="P143" s="7">
        <f t="shared" si="1"/>
        <v>8</v>
      </c>
      <c r="Q143" s="7">
        <f t="shared" si="2"/>
        <v>4</v>
      </c>
    </row>
    <row r="144">
      <c r="A144" s="55" t="s">
        <v>187</v>
      </c>
      <c r="B144" s="7" t="str">
        <f t="array" ref="B144">INDEX('Svi studenti'!$C$2:$C1001,MATCH(A144, 'Svi studenti'!$B$2:$B1001, 0))</f>
        <v>Протић, Мина</v>
      </c>
      <c r="E144" s="4">
        <v>1.0</v>
      </c>
      <c r="F144" s="4">
        <v>1.0</v>
      </c>
      <c r="G144" s="4">
        <v>1.0</v>
      </c>
      <c r="H144" s="4">
        <v>1.0</v>
      </c>
      <c r="I144" s="4">
        <v>1.0</v>
      </c>
      <c r="J144" s="4">
        <v>1.0</v>
      </c>
      <c r="K144" s="4">
        <v>1.0</v>
      </c>
      <c r="L144" s="4">
        <v>1.0</v>
      </c>
      <c r="M144" s="4">
        <v>1.0</v>
      </c>
      <c r="N144" s="4">
        <v>1.0</v>
      </c>
      <c r="P144" s="7">
        <f t="shared" si="1"/>
        <v>10</v>
      </c>
      <c r="Q144" s="7">
        <f t="shared" si="2"/>
        <v>5</v>
      </c>
    </row>
    <row r="145">
      <c r="A145" s="55" t="s">
        <v>241</v>
      </c>
      <c r="B145" s="7" t="str">
        <f t="array" ref="B145">INDEX('Svi studenti'!$C$2:$C1001,MATCH(A145, 'Svi studenti'!$B$2:$B1001, 0))</f>
        <v>Пушељић, Алекса</v>
      </c>
      <c r="P145" s="7">
        <f t="shared" si="1"/>
        <v>0</v>
      </c>
      <c r="Q145" s="7">
        <f t="shared" si="2"/>
        <v>0</v>
      </c>
    </row>
    <row r="146">
      <c r="A146" s="55" t="s">
        <v>242</v>
      </c>
      <c r="B146" s="7" t="str">
        <f t="array" ref="B146">INDEX('Svi studenti'!$C$2:$C1001,MATCH(A146, 'Svi studenti'!$B$2:$B1001, 0))</f>
        <v>Радмановац, Ана</v>
      </c>
      <c r="D146" s="4">
        <v>1.0</v>
      </c>
      <c r="E146" s="4">
        <v>1.0</v>
      </c>
      <c r="F146" s="4">
        <v>1.0</v>
      </c>
      <c r="G146" s="4">
        <v>1.0</v>
      </c>
      <c r="H146" s="4">
        <v>1.0</v>
      </c>
      <c r="J146" s="4">
        <v>1.0</v>
      </c>
      <c r="L146" s="4">
        <v>1.0</v>
      </c>
      <c r="P146" s="7">
        <f t="shared" si="1"/>
        <v>7</v>
      </c>
      <c r="Q146" s="7">
        <f t="shared" si="2"/>
        <v>3.5</v>
      </c>
    </row>
    <row r="147">
      <c r="A147" s="55" t="s">
        <v>243</v>
      </c>
      <c r="B147" s="7" t="str">
        <f t="array" ref="B147">INDEX('Svi studenti'!$C$2:$C1001,MATCH(A147, 'Svi studenti'!$B$2:$B1001, 0))</f>
        <v>Радовановић, Анђела</v>
      </c>
      <c r="D147" s="4">
        <v>1.0</v>
      </c>
      <c r="E147" s="4">
        <v>1.0</v>
      </c>
      <c r="F147" s="4">
        <v>1.0</v>
      </c>
      <c r="L147" s="4">
        <v>1.0</v>
      </c>
      <c r="P147" s="7">
        <f t="shared" si="1"/>
        <v>4</v>
      </c>
      <c r="Q147" s="7">
        <f t="shared" si="2"/>
        <v>2</v>
      </c>
    </row>
    <row r="148">
      <c r="A148" s="55" t="s">
        <v>244</v>
      </c>
      <c r="B148" s="7" t="str">
        <f t="array" ref="B148">INDEX('Svi studenti'!$C$2:$C1001,MATCH(A148, 'Svi studenti'!$B$2:$B1001, 0))</f>
        <v>Радовановић, Милош</v>
      </c>
      <c r="P148" s="7">
        <f t="shared" si="1"/>
        <v>0</v>
      </c>
      <c r="Q148" s="7">
        <f t="shared" si="2"/>
        <v>0</v>
      </c>
    </row>
    <row r="149">
      <c r="A149" s="55" t="s">
        <v>245</v>
      </c>
      <c r="B149" s="7" t="str">
        <f t="array" ref="B149">INDEX('Svi studenti'!$C$2:$C1001,MATCH(A149, 'Svi studenti'!$B$2:$B1001, 0))</f>
        <v>Радовић, Катарина</v>
      </c>
      <c r="P149" s="7">
        <f t="shared" si="1"/>
        <v>0</v>
      </c>
      <c r="Q149" s="7">
        <f t="shared" si="2"/>
        <v>0</v>
      </c>
    </row>
    <row r="150">
      <c r="A150" s="55" t="s">
        <v>155</v>
      </c>
      <c r="B150" s="7" t="str">
        <f t="array" ref="B150">INDEX('Svi studenti'!$C$2:$C1001,MATCH(A150, 'Svi studenti'!$B$2:$B1001, 0))</f>
        <v>Рајковић, Анђела</v>
      </c>
      <c r="C150" s="4">
        <v>1.0</v>
      </c>
      <c r="D150" s="4">
        <v>1.0</v>
      </c>
      <c r="E150" s="4">
        <v>1.0</v>
      </c>
      <c r="F150" s="4">
        <v>1.0</v>
      </c>
      <c r="G150" s="4">
        <v>1.0</v>
      </c>
      <c r="H150" s="4">
        <v>1.0</v>
      </c>
      <c r="I150" s="4">
        <v>1.0</v>
      </c>
      <c r="K150" s="4">
        <v>1.0</v>
      </c>
      <c r="L150" s="4">
        <v>1.0</v>
      </c>
      <c r="N150" s="4">
        <v>1.0</v>
      </c>
      <c r="P150" s="7">
        <f t="shared" si="1"/>
        <v>10</v>
      </c>
      <c r="Q150" s="7">
        <f t="shared" si="2"/>
        <v>5</v>
      </c>
    </row>
    <row r="151">
      <c r="A151" s="55" t="s">
        <v>151</v>
      </c>
      <c r="B151" s="7" t="str">
        <f t="array" ref="B151">INDEX('Svi studenti'!$C$2:$C1001,MATCH(A151, 'Svi studenti'!$B$2:$B1001, 0))</f>
        <v>Рамадани, Тарик</v>
      </c>
      <c r="F151" s="4">
        <v>1.0</v>
      </c>
      <c r="P151" s="7">
        <f t="shared" si="1"/>
        <v>1</v>
      </c>
      <c r="Q151" s="7">
        <f t="shared" si="2"/>
        <v>0.5</v>
      </c>
    </row>
    <row r="152">
      <c r="A152" s="55" t="s">
        <v>246</v>
      </c>
      <c r="B152" s="7" t="str">
        <f t="array" ref="B152">INDEX('Svi studenti'!$C$2:$C1001,MATCH(A152, 'Svi studenti'!$B$2:$B1001, 0))</f>
        <v>Ратковић, Теодора</v>
      </c>
      <c r="C152" s="4">
        <v>1.0</v>
      </c>
      <c r="D152" s="4">
        <v>1.0</v>
      </c>
      <c r="E152" s="4">
        <v>1.0</v>
      </c>
      <c r="F152" s="4">
        <v>1.0</v>
      </c>
      <c r="G152" s="4">
        <v>1.0</v>
      </c>
      <c r="H152" s="4">
        <v>1.0</v>
      </c>
      <c r="I152" s="4">
        <v>1.0</v>
      </c>
      <c r="J152" s="4">
        <v>1.0</v>
      </c>
      <c r="L152" s="4">
        <v>1.0</v>
      </c>
      <c r="M152" s="4">
        <v>1.0</v>
      </c>
      <c r="N152" s="4">
        <v>1.0</v>
      </c>
      <c r="P152" s="7">
        <f t="shared" si="1"/>
        <v>11</v>
      </c>
      <c r="Q152" s="7">
        <f t="shared" si="2"/>
        <v>5</v>
      </c>
    </row>
    <row r="153">
      <c r="A153" s="55" t="s">
        <v>247</v>
      </c>
      <c r="B153" s="7" t="str">
        <f t="array" ref="B153">INDEX('Svi studenti'!$C$2:$C1001,MATCH(A153, 'Svi studenti'!$B$2:$B1001, 0))</f>
        <v>Ристановић, Ђорђе</v>
      </c>
      <c r="P153" s="7">
        <f t="shared" si="1"/>
        <v>0</v>
      </c>
      <c r="Q153" s="7">
        <f t="shared" si="2"/>
        <v>0</v>
      </c>
    </row>
    <row r="154">
      <c r="A154" s="55" t="s">
        <v>248</v>
      </c>
      <c r="B154" s="7" t="str">
        <f t="array" ref="B154">INDEX('Svi studenti'!$C$2:$C1001,MATCH(A154, 'Svi studenti'!$B$2:$B1001, 0))</f>
        <v>Соковић, Андрија</v>
      </c>
      <c r="D154" s="4">
        <v>1.0</v>
      </c>
      <c r="E154" s="4">
        <v>1.0</v>
      </c>
      <c r="P154" s="7">
        <f t="shared" si="1"/>
        <v>2</v>
      </c>
      <c r="Q154" s="7">
        <f t="shared" si="2"/>
        <v>1</v>
      </c>
    </row>
    <row r="155">
      <c r="A155" s="55" t="s">
        <v>249</v>
      </c>
      <c r="B155" s="7" t="str">
        <f t="array" ref="B155">INDEX('Svi studenti'!$C$2:$C1001,MATCH(A155, 'Svi studenti'!$B$2:$B1001, 0))</f>
        <v>Станковић, Барбара</v>
      </c>
      <c r="P155" s="7">
        <f t="shared" si="1"/>
        <v>0</v>
      </c>
      <c r="Q155" s="7">
        <f t="shared" si="2"/>
        <v>0</v>
      </c>
    </row>
    <row r="156">
      <c r="A156" s="55" t="s">
        <v>169</v>
      </c>
      <c r="B156" s="7" t="str">
        <f t="array" ref="B156">INDEX('Svi studenti'!$C$2:$C1001,MATCH(A156, 'Svi studenti'!$B$2:$B1001, 0))</f>
        <v>Степановић, Страхиња</v>
      </c>
      <c r="P156" s="7">
        <f t="shared" si="1"/>
        <v>0</v>
      </c>
      <c r="Q156" s="7">
        <f t="shared" si="2"/>
        <v>0</v>
      </c>
    </row>
    <row r="157">
      <c r="A157" s="55" t="s">
        <v>183</v>
      </c>
      <c r="B157" s="7" t="str">
        <f t="array" ref="B157">INDEX('Svi studenti'!$C$2:$C1001,MATCH(A157, 'Svi studenti'!$B$2:$B1001, 0))</f>
        <v>Стефановић, Алекса</v>
      </c>
      <c r="C157" s="4">
        <v>1.0</v>
      </c>
      <c r="D157" s="4">
        <v>1.0</v>
      </c>
      <c r="E157" s="4">
        <v>1.0</v>
      </c>
      <c r="G157" s="4">
        <v>1.0</v>
      </c>
      <c r="H157" s="4">
        <v>1.0</v>
      </c>
      <c r="I157" s="4">
        <v>1.0</v>
      </c>
      <c r="K157" s="4">
        <v>1.0</v>
      </c>
      <c r="L157" s="4">
        <v>1.0</v>
      </c>
      <c r="M157" s="4">
        <v>1.0</v>
      </c>
      <c r="N157" s="4">
        <v>1.0</v>
      </c>
      <c r="P157" s="7">
        <f t="shared" si="1"/>
        <v>10</v>
      </c>
      <c r="Q157" s="7">
        <f t="shared" si="2"/>
        <v>5</v>
      </c>
    </row>
    <row r="158">
      <c r="A158" s="55" t="s">
        <v>250</v>
      </c>
      <c r="B158" s="7" t="str">
        <f t="array" ref="B158">INDEX('Svi studenti'!$C$2:$C1001,MATCH(A158, 'Svi studenti'!$B$2:$B1001, 0))</f>
        <v>Стефановић, Александар</v>
      </c>
      <c r="C158" s="18">
        <v>0.0</v>
      </c>
      <c r="D158" s="20">
        <v>1.0</v>
      </c>
      <c r="E158" s="18">
        <v>1.0</v>
      </c>
      <c r="F158" s="18">
        <v>1.0</v>
      </c>
      <c r="G158" s="18">
        <v>1.0</v>
      </c>
      <c r="H158" s="18">
        <v>1.0</v>
      </c>
      <c r="I158" s="18">
        <v>1.0</v>
      </c>
      <c r="J158" s="18">
        <v>0.0</v>
      </c>
      <c r="K158" s="18">
        <v>1.0</v>
      </c>
      <c r="L158" s="18">
        <v>0.0</v>
      </c>
      <c r="M158" s="18">
        <v>0.0</v>
      </c>
      <c r="N158" s="18">
        <v>0.0</v>
      </c>
      <c r="O158" s="18">
        <v>0.0</v>
      </c>
      <c r="P158" s="7">
        <f t="shared" si="1"/>
        <v>7</v>
      </c>
      <c r="Q158" s="7">
        <f t="shared" si="2"/>
        <v>3.5</v>
      </c>
    </row>
    <row r="159">
      <c r="A159" s="55" t="s">
        <v>251</v>
      </c>
      <c r="B159" s="7" t="str">
        <f t="array" ref="B159">INDEX('Svi studenti'!$C$2:$C1001,MATCH(A159, 'Svi studenti'!$B$2:$B1001, 0))</f>
        <v>Стефановић, Јована</v>
      </c>
      <c r="D159" s="4">
        <v>1.0</v>
      </c>
      <c r="E159" s="4">
        <v>1.0</v>
      </c>
      <c r="F159" s="4">
        <v>1.0</v>
      </c>
      <c r="G159" s="4">
        <v>1.0</v>
      </c>
      <c r="H159" s="4">
        <v>1.0</v>
      </c>
      <c r="J159" s="4">
        <v>1.0</v>
      </c>
      <c r="K159" s="4">
        <v>1.0</v>
      </c>
      <c r="L159" s="4">
        <v>1.0</v>
      </c>
      <c r="M159" s="4">
        <v>1.0</v>
      </c>
      <c r="N159" s="4">
        <v>1.0</v>
      </c>
      <c r="P159" s="7">
        <f t="shared" si="1"/>
        <v>10</v>
      </c>
      <c r="Q159" s="7">
        <f t="shared" si="2"/>
        <v>5</v>
      </c>
    </row>
    <row r="160">
      <c r="A160" s="55" t="s">
        <v>252</v>
      </c>
      <c r="B160" s="7" t="str">
        <f t="array" ref="B160">INDEX('Svi studenti'!$C$2:$C1001,MATCH(A160, 'Svi studenti'!$B$2:$B1001, 0))</f>
        <v>Стефановић, Огњен</v>
      </c>
      <c r="C160" s="4">
        <v>1.0</v>
      </c>
      <c r="D160" s="4">
        <v>1.0</v>
      </c>
      <c r="E160" s="4">
        <v>1.0</v>
      </c>
      <c r="F160" s="4">
        <v>1.0</v>
      </c>
      <c r="G160" s="4">
        <v>1.0</v>
      </c>
      <c r="I160" s="4">
        <v>1.0</v>
      </c>
      <c r="J160" s="4">
        <v>1.0</v>
      </c>
      <c r="K160" s="4">
        <v>1.0</v>
      </c>
      <c r="L160" s="4">
        <v>1.0</v>
      </c>
      <c r="M160" s="4">
        <v>1.0</v>
      </c>
      <c r="N160" s="4">
        <v>1.0</v>
      </c>
      <c r="P160" s="7">
        <f t="shared" si="1"/>
        <v>11</v>
      </c>
      <c r="Q160" s="7">
        <f t="shared" si="2"/>
        <v>5</v>
      </c>
    </row>
    <row r="161">
      <c r="A161" s="55" t="s">
        <v>253</v>
      </c>
      <c r="B161" s="7" t="str">
        <f t="array" ref="B161">INDEX('Svi studenti'!$C$2:$C1001,MATCH(A161, 'Svi studenti'!$B$2:$B1001, 0))</f>
        <v>Стефановић, Предраг</v>
      </c>
      <c r="D161" s="4">
        <v>1.0</v>
      </c>
      <c r="E161" s="4">
        <v>1.0</v>
      </c>
      <c r="F161" s="4">
        <v>1.0</v>
      </c>
      <c r="G161" s="4">
        <v>1.0</v>
      </c>
      <c r="H161" s="4">
        <v>1.0</v>
      </c>
      <c r="I161" s="4">
        <v>1.0</v>
      </c>
      <c r="J161" s="4">
        <v>1.0</v>
      </c>
      <c r="K161" s="4">
        <v>1.0</v>
      </c>
      <c r="L161" s="4">
        <v>1.0</v>
      </c>
      <c r="M161" s="4">
        <v>1.0</v>
      </c>
      <c r="P161" s="7">
        <f t="shared" si="1"/>
        <v>10</v>
      </c>
      <c r="Q161" s="7">
        <f t="shared" si="2"/>
        <v>5</v>
      </c>
    </row>
    <row r="162">
      <c r="A162" s="55" t="s">
        <v>144</v>
      </c>
      <c r="B162" s="7" t="str">
        <f t="array" ref="B162">INDEX('Svi studenti'!$C$2:$C1001,MATCH(A162, 'Svi studenti'!$B$2:$B1001, 0))</f>
        <v>Стојановић, Игор</v>
      </c>
      <c r="D162" s="4">
        <v>1.0</v>
      </c>
      <c r="E162" s="4">
        <v>1.0</v>
      </c>
      <c r="F162" s="4">
        <v>1.0</v>
      </c>
      <c r="G162" s="4">
        <v>1.0</v>
      </c>
      <c r="H162" s="4">
        <v>1.0</v>
      </c>
      <c r="I162" s="4">
        <v>1.0</v>
      </c>
      <c r="J162" s="4">
        <v>1.0</v>
      </c>
      <c r="K162" s="4">
        <v>1.0</v>
      </c>
      <c r="L162" s="4">
        <v>1.0</v>
      </c>
      <c r="M162" s="4">
        <v>1.0</v>
      </c>
      <c r="P162" s="7">
        <f t="shared" si="1"/>
        <v>10</v>
      </c>
      <c r="Q162" s="7">
        <f t="shared" si="2"/>
        <v>5</v>
      </c>
    </row>
    <row r="163">
      <c r="A163" s="55" t="s">
        <v>193</v>
      </c>
      <c r="B163" s="7" t="str">
        <f t="array" ref="B163">INDEX('Svi studenti'!$C$2:$C1001,MATCH(A163, 'Svi studenti'!$B$2:$B1001, 0))</f>
        <v>Стублинчевић, Александра</v>
      </c>
      <c r="P163" s="7">
        <f t="shared" si="1"/>
        <v>0</v>
      </c>
      <c r="Q163" s="7">
        <f t="shared" si="2"/>
        <v>0</v>
      </c>
    </row>
    <row r="164">
      <c r="A164" s="55" t="s">
        <v>254</v>
      </c>
      <c r="B164" s="7" t="str">
        <f t="array" ref="B164">INDEX('Svi studenti'!$C$2:$C1001,MATCH(A164, 'Svi studenti'!$B$2:$B1001, 0))</f>
        <v>Сувић, Игор</v>
      </c>
      <c r="P164" s="7">
        <f t="shared" si="1"/>
        <v>0</v>
      </c>
      <c r="Q164" s="7">
        <f t="shared" si="2"/>
        <v>0</v>
      </c>
    </row>
    <row r="165">
      <c r="A165" s="55" t="s">
        <v>190</v>
      </c>
      <c r="B165" s="7" t="str">
        <f t="array" ref="B165">INDEX('Svi studenti'!$C$2:$C1001,MATCH(A165, 'Svi studenti'!$B$2:$B1001, 0))</f>
        <v>Ташић, Владимир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J165" s="4">
        <v>1.0</v>
      </c>
      <c r="N165" s="4">
        <v>1.0</v>
      </c>
      <c r="P165" s="7">
        <f t="shared" si="1"/>
        <v>8</v>
      </c>
      <c r="Q165" s="7">
        <f t="shared" si="2"/>
        <v>4</v>
      </c>
    </row>
    <row r="166">
      <c r="A166" s="55" t="s">
        <v>255</v>
      </c>
      <c r="B166" s="7" t="str">
        <f t="array" ref="B166">INDEX('Svi studenti'!$C$2:$C1001,MATCH(A166, 'Svi studenti'!$B$2:$B1001, 0))</f>
        <v>Томић, Лазар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P166" s="7">
        <f t="shared" si="1"/>
        <v>12</v>
      </c>
      <c r="Q166" s="7">
        <f t="shared" si="2"/>
        <v>5</v>
      </c>
    </row>
    <row r="167">
      <c r="A167" s="55" t="s">
        <v>149</v>
      </c>
      <c r="B167" s="7" t="str">
        <f t="array" ref="B167">INDEX('Svi studenti'!$C$2:$C1001,MATCH(A167, 'Svi studenti'!$B$2:$B1001, 0))</f>
        <v>Тртовић, Зарија</v>
      </c>
      <c r="H167" s="4">
        <v>1.0</v>
      </c>
      <c r="J167" s="4">
        <v>1.0</v>
      </c>
      <c r="M167" s="4">
        <v>1.0</v>
      </c>
      <c r="P167" s="7">
        <f t="shared" si="1"/>
        <v>3</v>
      </c>
      <c r="Q167" s="7">
        <f t="shared" si="2"/>
        <v>1.5</v>
      </c>
    </row>
    <row r="168">
      <c r="A168" s="55" t="s">
        <v>256</v>
      </c>
      <c r="B168" s="7" t="str">
        <f t="array" ref="B168">INDEX('Svi studenti'!$C$2:$C1001,MATCH(A168, 'Svi studenti'!$B$2:$B1001, 0))</f>
        <v>Туфегџић, Тимотије</v>
      </c>
      <c r="D168" s="4">
        <v>1.0</v>
      </c>
      <c r="F168" s="4">
        <v>1.0</v>
      </c>
      <c r="H168" s="4">
        <v>1.0</v>
      </c>
      <c r="I168" s="4">
        <v>1.0</v>
      </c>
      <c r="J168" s="4">
        <v>1.0</v>
      </c>
      <c r="M168" s="4">
        <v>1.0</v>
      </c>
      <c r="P168" s="7">
        <f t="shared" si="1"/>
        <v>6</v>
      </c>
      <c r="Q168" s="7">
        <f t="shared" si="2"/>
        <v>3</v>
      </c>
    </row>
    <row r="169">
      <c r="A169" s="55" t="s">
        <v>257</v>
      </c>
      <c r="B169" s="7" t="str">
        <f t="array" ref="B169">INDEX('Svi studenti'!$C$2:$C1001,MATCH(A169, 'Svi studenti'!$B$2:$B1001, 0))</f>
        <v>Чубриловић, Андреј</v>
      </c>
      <c r="C169" s="4">
        <v>1.0</v>
      </c>
      <c r="D169" s="4">
        <v>1.0</v>
      </c>
      <c r="E169" s="4">
        <v>1.0</v>
      </c>
      <c r="F169" s="4">
        <v>1.0</v>
      </c>
      <c r="G169" s="4">
        <v>1.0</v>
      </c>
      <c r="H169" s="4">
        <v>1.0</v>
      </c>
      <c r="I169" s="4">
        <v>1.0</v>
      </c>
      <c r="J169" s="4">
        <v>1.0</v>
      </c>
      <c r="K169" s="4">
        <v>1.0</v>
      </c>
      <c r="L169" s="4">
        <v>1.0</v>
      </c>
      <c r="M169" s="4">
        <v>1.0</v>
      </c>
      <c r="P169" s="7">
        <f t="shared" si="1"/>
        <v>11</v>
      </c>
      <c r="Q169" s="7">
        <f t="shared" si="2"/>
        <v>5</v>
      </c>
    </row>
    <row r="170">
      <c r="A170" s="55" t="s">
        <v>164</v>
      </c>
      <c r="B170" s="7" t="str">
        <f t="array" ref="B170">INDEX('Svi studenti'!$C$2:$C1001,MATCH(A170, 'Svi studenti'!$B$2:$B1001, 0))</f>
        <v>Џодић, Милош</v>
      </c>
      <c r="C170" s="4">
        <v>1.0</v>
      </c>
      <c r="D170" s="4">
        <v>1.0</v>
      </c>
      <c r="E170" s="4">
        <v>1.0</v>
      </c>
      <c r="F170" s="4">
        <v>1.0</v>
      </c>
      <c r="G170" s="4">
        <v>1.0</v>
      </c>
      <c r="H170" s="4">
        <v>1.0</v>
      </c>
      <c r="I170" s="4">
        <v>1.0</v>
      </c>
      <c r="J170" s="4">
        <v>1.0</v>
      </c>
      <c r="K170" s="4">
        <v>1.0</v>
      </c>
      <c r="L170" s="4">
        <v>1.0</v>
      </c>
      <c r="M170" s="4">
        <v>1.0</v>
      </c>
      <c r="N170" s="4">
        <v>1.0</v>
      </c>
      <c r="P170" s="7">
        <f t="shared" si="1"/>
        <v>12</v>
      </c>
      <c r="Q170" s="7">
        <f t="shared" si="2"/>
        <v>5</v>
      </c>
    </row>
    <row r="171">
      <c r="A171" s="55" t="s">
        <v>163</v>
      </c>
      <c r="B171" s="7" t="str">
        <f t="array" ref="B171">INDEX('Svi studenti'!$C$2:$C1001,MATCH(A171, 'Svi studenti'!$B$2:$B1001, 0))</f>
        <v>Шапоњић, Ана</v>
      </c>
      <c r="D171" s="4">
        <v>1.0</v>
      </c>
      <c r="F171" s="4">
        <v>1.0</v>
      </c>
      <c r="G171" s="4">
        <v>1.0</v>
      </c>
      <c r="H171" s="4">
        <v>1.0</v>
      </c>
      <c r="L171" s="4">
        <v>1.0</v>
      </c>
      <c r="P171" s="7">
        <f t="shared" si="1"/>
        <v>5</v>
      </c>
      <c r="Q171" s="7">
        <f t="shared" si="2"/>
        <v>2.5</v>
      </c>
    </row>
    <row r="172">
      <c r="A172" s="58"/>
      <c r="C172" s="7">
        <f t="shared" ref="C172:O172" si="3">sum(C4:C171)</f>
        <v>66</v>
      </c>
      <c r="D172" s="7">
        <f t="shared" si="3"/>
        <v>68</v>
      </c>
      <c r="E172" s="7">
        <f t="shared" si="3"/>
        <v>76</v>
      </c>
      <c r="F172" s="7">
        <f t="shared" si="3"/>
        <v>75</v>
      </c>
      <c r="G172" s="7">
        <f t="shared" si="3"/>
        <v>64</v>
      </c>
      <c r="H172" s="7">
        <f t="shared" si="3"/>
        <v>66</v>
      </c>
      <c r="I172" s="7">
        <f t="shared" si="3"/>
        <v>55</v>
      </c>
      <c r="J172" s="7">
        <f t="shared" si="3"/>
        <v>60</v>
      </c>
      <c r="K172" s="7">
        <f t="shared" si="3"/>
        <v>55</v>
      </c>
      <c r="L172" s="7">
        <f t="shared" si="3"/>
        <v>79</v>
      </c>
      <c r="M172" s="7">
        <f t="shared" si="3"/>
        <v>43</v>
      </c>
      <c r="N172" s="7">
        <f t="shared" si="3"/>
        <v>41</v>
      </c>
      <c r="O172" s="7">
        <f t="shared" si="3"/>
        <v>9</v>
      </c>
    </row>
    <row r="173">
      <c r="A173" s="58"/>
    </row>
    <row r="174">
      <c r="A174" s="58"/>
    </row>
    <row r="175">
      <c r="A175" s="58"/>
    </row>
    <row r="176">
      <c r="A176" s="58"/>
    </row>
    <row r="177">
      <c r="A177" s="58"/>
    </row>
    <row r="178">
      <c r="A178" s="58"/>
    </row>
    <row r="179">
      <c r="A179" s="58"/>
    </row>
    <row r="180">
      <c r="A180" s="58"/>
    </row>
    <row r="181">
      <c r="A181" s="59"/>
    </row>
    <row r="182">
      <c r="A182" s="58"/>
    </row>
    <row r="183">
      <c r="A183" s="58"/>
    </row>
    <row r="184">
      <c r="A184" s="58"/>
    </row>
    <row r="185">
      <c r="A185" s="58"/>
    </row>
    <row r="186">
      <c r="A186" s="58"/>
    </row>
    <row r="187">
      <c r="A187" s="58"/>
    </row>
    <row r="188">
      <c r="A188" s="58"/>
    </row>
    <row r="189">
      <c r="A189" s="58"/>
    </row>
    <row r="190">
      <c r="A190" s="58"/>
    </row>
    <row r="191">
      <c r="A191" s="58"/>
    </row>
    <row r="192">
      <c r="A192" s="58"/>
    </row>
    <row r="193">
      <c r="A193" s="58"/>
    </row>
    <row r="194">
      <c r="A194" s="58"/>
    </row>
    <row r="195">
      <c r="A195" s="58"/>
    </row>
    <row r="196">
      <c r="A196" s="60"/>
    </row>
    <row r="197">
      <c r="A197" s="60"/>
    </row>
    <row r="198">
      <c r="A198" s="60"/>
    </row>
    <row r="199">
      <c r="A199" s="60"/>
    </row>
    <row r="200">
      <c r="A200" s="60"/>
    </row>
    <row r="201">
      <c r="A201" s="60"/>
    </row>
    <row r="202">
      <c r="A202" s="60"/>
    </row>
    <row r="203">
      <c r="A203" s="60"/>
    </row>
    <row r="204">
      <c r="A204" s="60"/>
    </row>
    <row r="205">
      <c r="A205" s="60"/>
    </row>
    <row r="206">
      <c r="A206" s="60"/>
    </row>
    <row r="207">
      <c r="A207" s="60"/>
    </row>
    <row r="208">
      <c r="A208" s="60"/>
    </row>
    <row r="209">
      <c r="A209" s="60"/>
    </row>
    <row r="210">
      <c r="A210" s="60"/>
    </row>
    <row r="211">
      <c r="A211" s="60"/>
    </row>
    <row r="212">
      <c r="A212" s="60"/>
    </row>
    <row r="213">
      <c r="A213" s="60"/>
    </row>
    <row r="214">
      <c r="A214" s="60"/>
    </row>
    <row r="215">
      <c r="A215" s="60"/>
    </row>
    <row r="216">
      <c r="A216" s="60"/>
    </row>
    <row r="217">
      <c r="A217" s="60"/>
    </row>
    <row r="218">
      <c r="A218" s="60"/>
    </row>
    <row r="219">
      <c r="A219" s="60"/>
    </row>
    <row r="220">
      <c r="A220" s="60"/>
    </row>
    <row r="221">
      <c r="A221" s="60"/>
    </row>
    <row r="222">
      <c r="A222" s="60"/>
    </row>
    <row r="223">
      <c r="A223" s="60"/>
    </row>
    <row r="224">
      <c r="A224" s="60"/>
    </row>
    <row r="225">
      <c r="A225" s="60"/>
    </row>
    <row r="226">
      <c r="A226" s="60"/>
    </row>
    <row r="227">
      <c r="A227" s="60"/>
    </row>
    <row r="228">
      <c r="A228" s="60"/>
    </row>
    <row r="229">
      <c r="A229" s="60"/>
    </row>
    <row r="230">
      <c r="A230" s="60"/>
    </row>
    <row r="231">
      <c r="A231" s="60"/>
    </row>
    <row r="232">
      <c r="A232" s="60"/>
    </row>
    <row r="233">
      <c r="A233" s="60"/>
    </row>
    <row r="234">
      <c r="A234" s="60"/>
    </row>
    <row r="235">
      <c r="A235" s="60"/>
    </row>
    <row r="236">
      <c r="A236" s="60"/>
    </row>
    <row r="237">
      <c r="A237" s="60"/>
    </row>
    <row r="238">
      <c r="A238" s="60"/>
    </row>
    <row r="239">
      <c r="A239" s="60"/>
    </row>
    <row r="240">
      <c r="A240" s="60"/>
    </row>
    <row r="241">
      <c r="A241" s="60"/>
    </row>
    <row r="242">
      <c r="A242" s="60"/>
    </row>
    <row r="243">
      <c r="A243" s="60"/>
    </row>
    <row r="244">
      <c r="A244" s="60"/>
    </row>
  </sheetData>
  <mergeCells count="10">
    <mergeCell ref="P1:Q1"/>
    <mergeCell ref="P2:P3"/>
    <mergeCell ref="Q2:Q3"/>
    <mergeCell ref="D1:G1"/>
    <mergeCell ref="H1:I1"/>
    <mergeCell ref="J1:K1"/>
    <mergeCell ref="L1:M1"/>
    <mergeCell ref="N1:O1"/>
    <mergeCell ref="R1:S1"/>
    <mergeCell ref="C2:O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75"/>
  <cols>
    <col customWidth="1" min="2" max="2" width="31.38"/>
    <col customWidth="1" min="4" max="6" width="12.63"/>
    <col customWidth="1" min="7" max="7" width="13.75"/>
    <col customWidth="1" min="8" max="8" width="12.13"/>
    <col customWidth="1" min="9" max="9" width="12.63"/>
    <col customWidth="1" min="10" max="10" width="13.5"/>
    <col customWidth="1" min="11" max="11" width="13.38"/>
    <col customWidth="1" min="12" max="12" width="15.13"/>
    <col customWidth="1" min="13" max="13" width="10.0"/>
    <col customWidth="1" min="14" max="14" width="9.25"/>
    <col customWidth="1" min="15" max="15" width="18.0"/>
    <col customWidth="1" min="16" max="16" width="10.75"/>
    <col customWidth="1" min="17" max="17" width="18.25"/>
    <col customWidth="1" min="18" max="18" width="17.25"/>
    <col customWidth="1" min="19" max="19" width="12.88"/>
    <col customWidth="1" min="20" max="20" width="13.63"/>
    <col customWidth="1" min="21" max="21" width="12.63"/>
    <col customWidth="1" min="22" max="22" width="12.75"/>
    <col customWidth="1" min="23" max="23" width="15.88"/>
    <col customWidth="1" min="24" max="24" width="15.0"/>
    <col customWidth="1" min="25" max="25" width="12.5"/>
    <col customWidth="1" min="26" max="26" width="13.63"/>
    <col customWidth="1" min="27" max="27" width="13.13"/>
    <col customWidth="1" min="28" max="28" width="15.75"/>
    <col customWidth="1" min="29" max="29" width="15.0"/>
    <col customWidth="1" min="30" max="30" width="12.63"/>
    <col customWidth="1" min="31" max="31" width="18.88"/>
    <col customWidth="1" min="32" max="34" width="13.88"/>
  </cols>
  <sheetData>
    <row r="1">
      <c r="A1" s="9" t="s">
        <v>23</v>
      </c>
      <c r="B1" s="10" t="s">
        <v>25</v>
      </c>
      <c r="C1" s="11" t="s">
        <v>26</v>
      </c>
      <c r="D1" s="12"/>
      <c r="E1" s="13" t="s">
        <v>27</v>
      </c>
      <c r="F1" s="14" t="s">
        <v>28</v>
      </c>
      <c r="G1" s="15">
        <v>718.0</v>
      </c>
      <c r="H1" s="16">
        <v>704.0</v>
      </c>
      <c r="I1" s="17" t="s">
        <v>30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>
      <c r="A2" s="7">
        <f>countif(C5:C995,"=3и2а") + countif(C5:C995,"=3и1б")</f>
        <v>18</v>
      </c>
      <c r="B2" s="8">
        <f>countif(C5:C995,"=3и1а")</f>
        <v>10</v>
      </c>
      <c r="C2" s="8">
        <f>countif(C5:C995,"=3и2б")</f>
        <v>10</v>
      </c>
      <c r="D2" s="1" t="s">
        <v>36</v>
      </c>
      <c r="S2" s="24"/>
      <c r="T2" s="25" t="s">
        <v>38</v>
      </c>
      <c r="AD2" s="24"/>
      <c r="AE2" s="25"/>
      <c r="AF2" s="25"/>
      <c r="AG2" s="26"/>
      <c r="AH2" s="25" t="s">
        <v>39</v>
      </c>
    </row>
    <row r="3">
      <c r="D3" s="1" t="s">
        <v>40</v>
      </c>
      <c r="G3" s="24"/>
      <c r="H3" s="1" t="s">
        <v>41</v>
      </c>
      <c r="J3" s="24"/>
      <c r="K3" s="1" t="s">
        <v>42</v>
      </c>
      <c r="N3" s="24"/>
      <c r="O3" s="1" t="s">
        <v>43</v>
      </c>
      <c r="P3" s="24"/>
      <c r="Q3" s="1" t="s">
        <v>44</v>
      </c>
      <c r="S3" s="24"/>
      <c r="T3" s="1" t="s">
        <v>45</v>
      </c>
      <c r="AD3" s="24"/>
      <c r="AE3" s="1" t="s">
        <v>46</v>
      </c>
      <c r="AG3" s="24"/>
    </row>
    <row r="4">
      <c r="A4" s="4" t="s">
        <v>11</v>
      </c>
      <c r="B4" s="4" t="s">
        <v>12</v>
      </c>
      <c r="C4" s="4" t="s">
        <v>47</v>
      </c>
      <c r="D4" s="1" t="s">
        <v>48</v>
      </c>
      <c r="E4" s="1" t="s">
        <v>49</v>
      </c>
      <c r="F4" s="1" t="s">
        <v>50</v>
      </c>
      <c r="G4" s="27" t="s">
        <v>51</v>
      </c>
      <c r="H4" s="1" t="s">
        <v>53</v>
      </c>
      <c r="I4" s="1" t="s">
        <v>54</v>
      </c>
      <c r="J4" s="27" t="s">
        <v>55</v>
      </c>
      <c r="K4" s="1" t="s">
        <v>49</v>
      </c>
      <c r="L4" s="1" t="s">
        <v>56</v>
      </c>
      <c r="M4" s="28" t="s">
        <v>57</v>
      </c>
      <c r="N4" s="29" t="s">
        <v>58</v>
      </c>
      <c r="O4" s="1" t="s">
        <v>59</v>
      </c>
      <c r="P4" s="27" t="s">
        <v>61</v>
      </c>
      <c r="Q4" s="1" t="s">
        <v>62</v>
      </c>
      <c r="R4" s="1" t="s">
        <v>63</v>
      </c>
      <c r="S4" s="27" t="s">
        <v>64</v>
      </c>
      <c r="T4" s="1" t="s">
        <v>65</v>
      </c>
      <c r="U4" s="1" t="s">
        <v>66</v>
      </c>
      <c r="V4" s="1" t="s">
        <v>67</v>
      </c>
      <c r="W4" s="1" t="s">
        <v>68</v>
      </c>
      <c r="X4" s="1" t="s">
        <v>69</v>
      </c>
      <c r="Y4" s="1" t="s">
        <v>70</v>
      </c>
      <c r="Z4" s="1" t="s">
        <v>71</v>
      </c>
      <c r="AA4" s="1" t="s">
        <v>72</v>
      </c>
      <c r="AB4" s="1" t="s">
        <v>73</v>
      </c>
      <c r="AC4" s="1" t="s">
        <v>74</v>
      </c>
      <c r="AD4" s="26" t="s">
        <v>75</v>
      </c>
      <c r="AE4" s="1" t="s">
        <v>64</v>
      </c>
      <c r="AF4" s="1" t="s">
        <v>76</v>
      </c>
      <c r="AG4" s="27" t="s">
        <v>77</v>
      </c>
    </row>
    <row r="5">
      <c r="A5" s="32" t="s">
        <v>78</v>
      </c>
      <c r="B5" s="19" t="str">
        <f t="array" ref="B5">iferror(iNDEX('Svi studenti'!$C$2:$C995,MATCH(A5, 'Svi studenti'!$B$2:$B995, 0)),"---")</f>
        <v>Иваниан, Сергеи</v>
      </c>
      <c r="C5" s="42" t="str">
        <f t="array" ref="C5">iferror(iNDEX('Svi studenti'!$G$2:$G995,MATCH(A5, 'Svi studenti'!$B$2:$B995, 0)),"---")</f>
        <v>3и1а</v>
      </c>
      <c r="D5" s="1">
        <v>1.5</v>
      </c>
      <c r="E5" s="1">
        <v>4.0</v>
      </c>
      <c r="F5" s="1">
        <v>4.0</v>
      </c>
      <c r="G5" s="27">
        <v>2.0</v>
      </c>
      <c r="H5" s="1">
        <v>2.0</v>
      </c>
      <c r="I5" s="1">
        <v>2.0</v>
      </c>
      <c r="J5" s="27">
        <v>2.0</v>
      </c>
      <c r="K5" s="1">
        <v>4.0</v>
      </c>
      <c r="L5" s="1">
        <v>2.0</v>
      </c>
      <c r="M5" s="1">
        <v>2.0</v>
      </c>
      <c r="N5" s="27">
        <v>2.0</v>
      </c>
      <c r="O5" s="1">
        <v>2.0</v>
      </c>
      <c r="P5" s="27">
        <v>2.0</v>
      </c>
      <c r="Q5" s="1">
        <v>2.0</v>
      </c>
      <c r="R5" s="1">
        <v>2.0</v>
      </c>
      <c r="S5" s="27">
        <v>1.0</v>
      </c>
      <c r="T5" s="1">
        <v>0.5</v>
      </c>
      <c r="U5" s="1">
        <v>1.0</v>
      </c>
      <c r="V5" s="1">
        <v>1.0</v>
      </c>
      <c r="W5" s="1">
        <v>0.5</v>
      </c>
      <c r="X5" s="1">
        <v>0.5</v>
      </c>
      <c r="Y5" s="1">
        <v>1.0</v>
      </c>
      <c r="Z5" s="1">
        <v>1.0</v>
      </c>
      <c r="AA5" s="1">
        <v>1.0</v>
      </c>
      <c r="AB5" s="1">
        <v>0.5</v>
      </c>
      <c r="AC5" s="1">
        <v>1.0</v>
      </c>
      <c r="AD5" s="27">
        <v>2.0</v>
      </c>
      <c r="AE5" s="1">
        <v>1.0</v>
      </c>
      <c r="AF5" s="1">
        <v>1.0</v>
      </c>
      <c r="AG5" s="27">
        <v>2.0</v>
      </c>
      <c r="AH5" s="12">
        <f t="shared" ref="AH5:AH42" si="1">sum(D5:AG5)</f>
        <v>50.5</v>
      </c>
    </row>
    <row r="6">
      <c r="A6" s="32" t="s">
        <v>108</v>
      </c>
      <c r="B6" s="19" t="str">
        <f t="array" ref="B6">iferror(iNDEX('Svi studenti'!$C$2:$C995,MATCH(A6, 'Svi studenti'!$B$2:$B995, 0)),"---")</f>
        <v>Ђорђевић, Чедомир</v>
      </c>
      <c r="C6" s="42" t="str">
        <f t="array" ref="C6">iferror(iNDEX('Svi studenti'!$G$2:$G995,MATCH(A6, 'Svi studenti'!$B$2:$B995, 0)),"---")</f>
        <v>3и1а</v>
      </c>
      <c r="D6" s="1">
        <v>1.5</v>
      </c>
      <c r="E6" s="1">
        <v>3.0</v>
      </c>
      <c r="F6" s="1">
        <v>2.0</v>
      </c>
      <c r="G6" s="27">
        <v>1.0</v>
      </c>
      <c r="H6" s="1">
        <v>2.0</v>
      </c>
      <c r="I6" s="1">
        <v>2.0</v>
      </c>
      <c r="J6" s="27">
        <v>1.0</v>
      </c>
      <c r="K6" s="1">
        <v>4.0</v>
      </c>
      <c r="L6" s="1">
        <v>0.0</v>
      </c>
      <c r="M6" s="1">
        <v>1.0</v>
      </c>
      <c r="N6" s="27">
        <v>1.0</v>
      </c>
      <c r="O6" s="1">
        <v>2.0</v>
      </c>
      <c r="P6" s="27">
        <v>1.0</v>
      </c>
      <c r="Q6" s="1">
        <v>1.0</v>
      </c>
      <c r="R6" s="1">
        <v>0.0</v>
      </c>
      <c r="S6" s="27">
        <v>1.0</v>
      </c>
      <c r="T6" s="1">
        <v>0.0</v>
      </c>
      <c r="U6" s="1">
        <v>0.0</v>
      </c>
      <c r="V6" s="1">
        <v>0.0</v>
      </c>
      <c r="W6" s="1">
        <v>0.0</v>
      </c>
      <c r="X6" s="1">
        <v>0.0</v>
      </c>
      <c r="Y6" s="1">
        <v>0.0</v>
      </c>
      <c r="Z6" s="1">
        <v>0.0</v>
      </c>
      <c r="AA6" s="1">
        <v>0.0</v>
      </c>
      <c r="AB6" s="1">
        <v>0.0</v>
      </c>
      <c r="AC6" s="1">
        <v>0.0</v>
      </c>
      <c r="AD6" s="27">
        <v>0.0</v>
      </c>
      <c r="AE6" s="1">
        <v>0.0</v>
      </c>
      <c r="AF6" s="1">
        <v>0.0</v>
      </c>
      <c r="AG6" s="27">
        <v>0.0</v>
      </c>
      <c r="AH6" s="12">
        <f t="shared" si="1"/>
        <v>23.5</v>
      </c>
    </row>
    <row r="7">
      <c r="A7" s="32" t="s">
        <v>112</v>
      </c>
      <c r="B7" s="19" t="str">
        <f t="array" ref="B7">iferror(iNDEX('Svi studenti'!$C$2:$C995,MATCH(A7, 'Svi studenti'!$B$2:$B995, 0)),"---")</f>
        <v>Петковић, Урош</v>
      </c>
      <c r="C7" s="42" t="str">
        <f t="array" ref="C7">iferror(iNDEX('Svi studenti'!$G$2:$G995,MATCH(A7, 'Svi studenti'!$B$2:$B995, 0)),"---")</f>
        <v>3и1а</v>
      </c>
      <c r="D7" s="1">
        <v>2.0</v>
      </c>
      <c r="E7" s="1">
        <v>4.0</v>
      </c>
      <c r="F7" s="1">
        <v>4.0</v>
      </c>
      <c r="G7" s="27">
        <v>2.0</v>
      </c>
      <c r="H7" s="1">
        <v>2.0</v>
      </c>
      <c r="I7" s="1">
        <v>2.0</v>
      </c>
      <c r="J7" s="27">
        <v>2.0</v>
      </c>
      <c r="K7" s="1">
        <v>4.0</v>
      </c>
      <c r="L7" s="1">
        <v>2.0</v>
      </c>
      <c r="M7" s="1">
        <v>2.0</v>
      </c>
      <c r="N7" s="27">
        <v>2.0</v>
      </c>
      <c r="O7" s="1">
        <v>2.0</v>
      </c>
      <c r="P7" s="27">
        <v>2.0</v>
      </c>
      <c r="Q7" s="1">
        <v>2.0</v>
      </c>
      <c r="R7" s="1">
        <v>2.0</v>
      </c>
      <c r="S7" s="27">
        <v>1.0</v>
      </c>
      <c r="T7" s="1">
        <v>0.0</v>
      </c>
      <c r="U7" s="1">
        <v>0.0</v>
      </c>
      <c r="V7" s="1">
        <v>0.0</v>
      </c>
      <c r="W7" s="1">
        <v>0.0</v>
      </c>
      <c r="X7" s="1">
        <v>0.0</v>
      </c>
      <c r="Y7" s="1">
        <v>0.0</v>
      </c>
      <c r="Z7" s="1">
        <v>0.0</v>
      </c>
      <c r="AA7" s="1">
        <v>0.0</v>
      </c>
      <c r="AB7" s="1">
        <v>0.0</v>
      </c>
      <c r="AC7" s="1">
        <v>0.0</v>
      </c>
      <c r="AD7" s="27">
        <v>0.0</v>
      </c>
      <c r="AE7" s="1">
        <v>0.0</v>
      </c>
      <c r="AF7" s="1">
        <v>0.0</v>
      </c>
      <c r="AG7" s="27">
        <v>0.0</v>
      </c>
      <c r="AH7" s="12">
        <f t="shared" si="1"/>
        <v>37</v>
      </c>
    </row>
    <row r="8">
      <c r="A8" s="32" t="s">
        <v>114</v>
      </c>
      <c r="B8" s="19" t="str">
        <f t="array" ref="B8">iferror(iNDEX('Svi studenti'!$C$2:$C995,MATCH(A8, 'Svi studenti'!$B$2:$B995, 0)),"---")</f>
        <v>Јевремовић, Исидора</v>
      </c>
      <c r="C8" s="42" t="str">
        <f t="array" ref="C8">iferror(iNDEX('Svi studenti'!$G$2:$G995,MATCH(A8, 'Svi studenti'!$B$2:$B995, 0)),"---")</f>
        <v>3и1а</v>
      </c>
      <c r="D8" s="1">
        <v>1.5</v>
      </c>
      <c r="E8" s="1">
        <v>4.0</v>
      </c>
      <c r="F8" s="1">
        <v>4.0</v>
      </c>
      <c r="G8" s="27">
        <v>2.0</v>
      </c>
      <c r="H8" s="1">
        <v>2.0</v>
      </c>
      <c r="I8" s="1">
        <v>2.0</v>
      </c>
      <c r="J8" s="27">
        <v>0.0</v>
      </c>
      <c r="K8" s="1">
        <v>2.0</v>
      </c>
      <c r="L8" s="1">
        <v>2.0</v>
      </c>
      <c r="M8" s="1">
        <v>0.0</v>
      </c>
      <c r="N8" s="27">
        <v>0.0</v>
      </c>
      <c r="O8" s="1">
        <v>2.0</v>
      </c>
      <c r="P8" s="27">
        <v>0.0</v>
      </c>
      <c r="Q8" s="1">
        <v>2.0</v>
      </c>
      <c r="R8" s="1">
        <v>2.0</v>
      </c>
      <c r="S8" s="27">
        <v>1.0</v>
      </c>
      <c r="T8" s="1">
        <v>0.0</v>
      </c>
      <c r="U8" s="1">
        <v>0.0</v>
      </c>
      <c r="V8" s="1">
        <v>0.0</v>
      </c>
      <c r="W8" s="1">
        <v>0.0</v>
      </c>
      <c r="X8" s="1">
        <v>0.0</v>
      </c>
      <c r="Y8" s="1">
        <v>0.0</v>
      </c>
      <c r="Z8" s="1">
        <v>0.0</v>
      </c>
      <c r="AA8" s="1">
        <v>0.0</v>
      </c>
      <c r="AB8" s="1">
        <v>0.0</v>
      </c>
      <c r="AC8" s="1">
        <v>0.0</v>
      </c>
      <c r="AD8" s="27">
        <v>0.0</v>
      </c>
      <c r="AE8" s="1">
        <v>0.0</v>
      </c>
      <c r="AF8" s="1">
        <v>0.0</v>
      </c>
      <c r="AG8" s="27">
        <v>0.0</v>
      </c>
      <c r="AH8" s="12">
        <f t="shared" si="1"/>
        <v>26.5</v>
      </c>
    </row>
    <row r="9">
      <c r="A9" s="32" t="s">
        <v>117</v>
      </c>
      <c r="B9" s="19" t="str">
        <f t="array" ref="B9">iferror(iNDEX('Svi studenti'!$C$2:$C995,MATCH(A9, 'Svi studenti'!$B$2:$B995, 0)),"---")</f>
        <v>Марић, Душан</v>
      </c>
      <c r="C9" s="42" t="str">
        <f t="array" ref="C9">iferror(iNDEX('Svi studenti'!$G$2:$G995,MATCH(A9, 'Svi studenti'!$B$2:$B995, 0)),"---")</f>
        <v>3и1а</v>
      </c>
      <c r="D9" s="1">
        <v>2.0</v>
      </c>
      <c r="E9" s="1">
        <v>4.0</v>
      </c>
      <c r="F9" s="1">
        <v>4.0</v>
      </c>
      <c r="G9" s="27">
        <v>2.0</v>
      </c>
      <c r="H9" s="1">
        <v>2.0</v>
      </c>
      <c r="I9" s="1">
        <v>2.0</v>
      </c>
      <c r="J9" s="27">
        <v>2.0</v>
      </c>
      <c r="K9" s="1">
        <v>4.0</v>
      </c>
      <c r="L9" s="1">
        <v>2.0</v>
      </c>
      <c r="M9" s="1">
        <v>2.0</v>
      </c>
      <c r="N9" s="27">
        <v>2.0</v>
      </c>
      <c r="O9" s="1">
        <v>2.0</v>
      </c>
      <c r="P9" s="27">
        <v>2.0</v>
      </c>
      <c r="Q9" s="1">
        <v>2.0</v>
      </c>
      <c r="R9" s="1">
        <v>2.0</v>
      </c>
      <c r="S9" s="27">
        <v>1.0</v>
      </c>
      <c r="T9" s="1">
        <v>1.0</v>
      </c>
      <c r="U9" s="1">
        <v>1.0</v>
      </c>
      <c r="V9" s="1">
        <v>1.0</v>
      </c>
      <c r="W9" s="1">
        <v>1.0</v>
      </c>
      <c r="X9" s="1">
        <v>1.0</v>
      </c>
      <c r="Y9" s="1">
        <v>1.0</v>
      </c>
      <c r="Z9" s="1">
        <v>1.0</v>
      </c>
      <c r="AA9" s="1">
        <v>1.0</v>
      </c>
      <c r="AB9" s="1">
        <v>1.0</v>
      </c>
      <c r="AC9" s="1">
        <v>1.0</v>
      </c>
      <c r="AD9" s="27">
        <v>4.0</v>
      </c>
      <c r="AE9" s="1">
        <v>1.0</v>
      </c>
      <c r="AF9" s="1">
        <v>1.0</v>
      </c>
      <c r="AG9" s="27">
        <v>2.0</v>
      </c>
      <c r="AH9" s="12">
        <f t="shared" si="1"/>
        <v>55</v>
      </c>
    </row>
    <row r="10">
      <c r="A10" s="32" t="s">
        <v>120</v>
      </c>
      <c r="B10" s="19" t="str">
        <f t="array" ref="B10">iferror(iNDEX('Svi studenti'!$C$2:$C995,MATCH(A10, 'Svi studenti'!$B$2:$B995, 0)),"---")</f>
        <v>Торбица, Милан</v>
      </c>
      <c r="C10" s="42" t="str">
        <f t="array" ref="C10">iferror(iNDEX('Svi studenti'!$G$2:$G995,MATCH(A10, 'Svi studenti'!$B$2:$B995, 0)),"---")</f>
        <v>3и1а</v>
      </c>
      <c r="D10" s="1">
        <v>2.0</v>
      </c>
      <c r="E10" s="1">
        <v>2.0</v>
      </c>
      <c r="F10" s="1">
        <v>4.0</v>
      </c>
      <c r="G10" s="27">
        <v>2.0</v>
      </c>
      <c r="H10" s="1">
        <v>2.0</v>
      </c>
      <c r="I10" s="1">
        <v>2.0</v>
      </c>
      <c r="J10" s="27">
        <v>2.0</v>
      </c>
      <c r="K10" s="1">
        <v>4.0</v>
      </c>
      <c r="L10" s="1">
        <v>2.0</v>
      </c>
      <c r="M10" s="1">
        <v>2.0</v>
      </c>
      <c r="N10" s="27">
        <v>0.0</v>
      </c>
      <c r="O10" s="1">
        <v>2.0</v>
      </c>
      <c r="P10" s="27">
        <v>2.0</v>
      </c>
      <c r="Q10" s="1">
        <v>2.0</v>
      </c>
      <c r="R10" s="1">
        <v>2.0</v>
      </c>
      <c r="S10" s="27">
        <v>1.0</v>
      </c>
      <c r="T10" s="1">
        <v>0.0</v>
      </c>
      <c r="U10" s="1">
        <v>0.0</v>
      </c>
      <c r="V10" s="1">
        <v>0.0</v>
      </c>
      <c r="W10" s="1">
        <v>0.0</v>
      </c>
      <c r="X10" s="1">
        <v>0.0</v>
      </c>
      <c r="Y10" s="1">
        <v>0.0</v>
      </c>
      <c r="Z10" s="1">
        <v>0.0</v>
      </c>
      <c r="AA10" s="1">
        <v>0.0</v>
      </c>
      <c r="AB10" s="1">
        <v>0.0</v>
      </c>
      <c r="AC10" s="1">
        <v>0.0</v>
      </c>
      <c r="AD10" s="27">
        <v>0.0</v>
      </c>
      <c r="AE10" s="1">
        <v>0.0</v>
      </c>
      <c r="AF10" s="1">
        <v>0.0</v>
      </c>
      <c r="AG10" s="27">
        <v>0.0</v>
      </c>
      <c r="AH10" s="12">
        <f t="shared" si="1"/>
        <v>33</v>
      </c>
    </row>
    <row r="11">
      <c r="A11" s="32" t="s">
        <v>124</v>
      </c>
      <c r="B11" s="19" t="str">
        <f t="array" ref="B11">iferror(iNDEX('Svi studenti'!$C$2:$C995,MATCH(A11, 'Svi studenti'!$B$2:$B995, 0)),"---")</f>
        <v>Пејчић, Богдан</v>
      </c>
      <c r="C11" s="42" t="str">
        <f t="array" ref="C11">iferror(iNDEX('Svi studenti'!$G$2:$G995,MATCH(A11, 'Svi studenti'!$B$2:$B995, 0)),"---")</f>
        <v>3и1а</v>
      </c>
      <c r="D11" s="1">
        <v>2.0</v>
      </c>
      <c r="E11" s="1">
        <v>4.0</v>
      </c>
      <c r="F11" s="1">
        <v>4.0</v>
      </c>
      <c r="G11" s="27">
        <v>2.0</v>
      </c>
      <c r="H11" s="1">
        <v>2.0</v>
      </c>
      <c r="I11" s="1">
        <v>2.0</v>
      </c>
      <c r="J11" s="27">
        <v>2.0</v>
      </c>
      <c r="K11" s="1">
        <v>4.0</v>
      </c>
      <c r="L11" s="1">
        <v>2.0</v>
      </c>
      <c r="M11" s="1">
        <v>2.0</v>
      </c>
      <c r="N11" s="27">
        <v>0.0</v>
      </c>
      <c r="O11" s="1">
        <v>2.0</v>
      </c>
      <c r="P11" s="27">
        <v>2.0</v>
      </c>
      <c r="Q11" s="1">
        <v>2.0</v>
      </c>
      <c r="R11" s="1">
        <v>1.5</v>
      </c>
      <c r="S11" s="27">
        <v>1.0</v>
      </c>
      <c r="T11" s="1">
        <v>0.0</v>
      </c>
      <c r="U11" s="1">
        <v>0.0</v>
      </c>
      <c r="V11" s="1">
        <v>0.0</v>
      </c>
      <c r="W11" s="1">
        <v>0.0</v>
      </c>
      <c r="X11" s="1">
        <v>0.0</v>
      </c>
      <c r="Y11" s="1">
        <v>0.0</v>
      </c>
      <c r="Z11" s="1">
        <v>0.0</v>
      </c>
      <c r="AA11" s="1">
        <v>0.0</v>
      </c>
      <c r="AB11" s="1">
        <v>0.0</v>
      </c>
      <c r="AC11" s="1">
        <v>0.0</v>
      </c>
      <c r="AD11" s="27">
        <v>0.0</v>
      </c>
      <c r="AE11" s="1">
        <v>0.0</v>
      </c>
      <c r="AF11" s="1">
        <v>0.0</v>
      </c>
      <c r="AG11" s="27">
        <v>0.0</v>
      </c>
      <c r="AH11" s="12">
        <f t="shared" si="1"/>
        <v>34.5</v>
      </c>
    </row>
    <row r="12">
      <c r="A12" s="32" t="s">
        <v>31</v>
      </c>
      <c r="B12" s="19" t="str">
        <f t="array" ref="B12">iferror(iNDEX('Svi studenti'!$C$2:$C995,MATCH(A12, 'Svi studenti'!$B$2:$B995, 0)),"---")</f>
        <v>Грбовић, Теодора</v>
      </c>
      <c r="C12" s="42" t="str">
        <f t="array" ref="C12">iferror(iNDEX('Svi studenti'!$G$2:$G995,MATCH(A12, 'Svi studenti'!$B$2:$B995, 0)),"---")</f>
        <v>3и1а</v>
      </c>
      <c r="D12" s="1">
        <v>1.5</v>
      </c>
      <c r="E12" s="1">
        <v>4.0</v>
      </c>
      <c r="F12" s="1">
        <v>3.0</v>
      </c>
      <c r="G12" s="27">
        <v>2.0</v>
      </c>
      <c r="H12" s="1">
        <v>1.0</v>
      </c>
      <c r="I12" s="1">
        <v>2.0</v>
      </c>
      <c r="J12" s="27">
        <v>2.0</v>
      </c>
      <c r="K12" s="1">
        <v>4.0</v>
      </c>
      <c r="L12" s="1">
        <v>2.0</v>
      </c>
      <c r="M12" s="1">
        <v>2.0</v>
      </c>
      <c r="N12" s="27">
        <v>2.0</v>
      </c>
      <c r="O12" s="1">
        <v>2.0</v>
      </c>
      <c r="P12" s="27">
        <v>2.0</v>
      </c>
      <c r="Q12" s="1">
        <v>2.0</v>
      </c>
      <c r="R12" s="1">
        <v>0.5</v>
      </c>
      <c r="S12" s="27">
        <v>1.0</v>
      </c>
      <c r="T12" s="1">
        <v>0.0</v>
      </c>
      <c r="U12" s="1">
        <v>0.0</v>
      </c>
      <c r="V12" s="1">
        <v>0.0</v>
      </c>
      <c r="W12" s="1">
        <v>0.0</v>
      </c>
      <c r="X12" s="1">
        <v>0.0</v>
      </c>
      <c r="Y12" s="1">
        <v>0.0</v>
      </c>
      <c r="Z12" s="1">
        <v>0.0</v>
      </c>
      <c r="AA12" s="1">
        <v>0.0</v>
      </c>
      <c r="AB12" s="1">
        <v>0.0</v>
      </c>
      <c r="AC12" s="1">
        <v>0.0</v>
      </c>
      <c r="AD12" s="27">
        <v>0.0</v>
      </c>
      <c r="AE12" s="1">
        <v>0.0</v>
      </c>
      <c r="AF12" s="1">
        <v>0.0</v>
      </c>
      <c r="AG12" s="27">
        <v>0.0</v>
      </c>
      <c r="AH12" s="12">
        <f t="shared" si="1"/>
        <v>33</v>
      </c>
    </row>
    <row r="13">
      <c r="A13" s="32" t="s">
        <v>129</v>
      </c>
      <c r="B13" s="19" t="str">
        <f t="array" ref="B13">iferror(iNDEX('Svi studenti'!$C$2:$C995,MATCH(A13, 'Svi studenti'!$B$2:$B995, 0)),"---")</f>
        <v>Радовић, Андрија</v>
      </c>
      <c r="C13" s="42" t="str">
        <f t="array" ref="C13">iferror(iNDEX('Svi studenti'!$G$2:$G995,MATCH(A13, 'Svi studenti'!$B$2:$B995, 0)),"---")</f>
        <v>3и1а</v>
      </c>
      <c r="D13" s="1">
        <v>1.5</v>
      </c>
      <c r="E13" s="1">
        <v>4.0</v>
      </c>
      <c r="F13" s="1">
        <v>3.0</v>
      </c>
      <c r="G13" s="27">
        <v>2.0</v>
      </c>
      <c r="H13" s="1">
        <v>2.0</v>
      </c>
      <c r="I13" s="1">
        <v>2.0</v>
      </c>
      <c r="J13" s="27">
        <v>1.0</v>
      </c>
      <c r="K13" s="1">
        <v>4.0</v>
      </c>
      <c r="L13" s="1">
        <v>2.0</v>
      </c>
      <c r="M13" s="1">
        <v>2.0</v>
      </c>
      <c r="N13" s="27">
        <v>2.0</v>
      </c>
      <c r="O13" s="1">
        <v>2.0</v>
      </c>
      <c r="P13" s="27">
        <v>2.0</v>
      </c>
      <c r="Q13" s="1">
        <v>2.0</v>
      </c>
      <c r="R13" s="1">
        <v>0.5</v>
      </c>
      <c r="S13" s="27">
        <v>1.0</v>
      </c>
      <c r="T13" s="1">
        <v>1.0</v>
      </c>
      <c r="U13" s="1">
        <v>0.0</v>
      </c>
      <c r="V13" s="1">
        <v>0.0</v>
      </c>
      <c r="W13" s="1">
        <v>1.0</v>
      </c>
      <c r="X13" s="1">
        <v>1.0</v>
      </c>
      <c r="Y13" s="1">
        <v>0.0</v>
      </c>
      <c r="Z13" s="1">
        <v>1.0</v>
      </c>
      <c r="AA13" s="1">
        <v>1.0</v>
      </c>
      <c r="AB13" s="1">
        <v>0.0</v>
      </c>
      <c r="AC13" s="1">
        <v>1.0</v>
      </c>
      <c r="AD13" s="27">
        <v>2.0</v>
      </c>
      <c r="AE13" s="1">
        <v>1.0</v>
      </c>
      <c r="AF13" s="1">
        <v>1.0</v>
      </c>
      <c r="AG13" s="27">
        <v>2.0</v>
      </c>
      <c r="AH13" s="12">
        <f t="shared" si="1"/>
        <v>45</v>
      </c>
    </row>
    <row r="14">
      <c r="A14" s="32" t="s">
        <v>132</v>
      </c>
      <c r="B14" s="19" t="str">
        <f t="array" ref="B14">iferror(iNDEX('Svi studenti'!$C$2:$C995,MATCH(A14, 'Svi studenti'!$B$2:$B995, 0)),"---")</f>
        <v>Костић, Нађа</v>
      </c>
      <c r="C14" s="42" t="str">
        <f t="array" ref="C14">iferror(iNDEX('Svi studenti'!$G$2:$G995,MATCH(A14, 'Svi studenti'!$B$2:$B995, 0)),"---")</f>
        <v>3и1а</v>
      </c>
      <c r="D14" s="1">
        <v>1.0</v>
      </c>
      <c r="E14" s="1">
        <v>2.0</v>
      </c>
      <c r="F14" s="1">
        <v>2.0</v>
      </c>
      <c r="G14" s="27">
        <v>1.0</v>
      </c>
      <c r="H14" s="1">
        <v>1.0</v>
      </c>
      <c r="I14" s="1">
        <v>2.0</v>
      </c>
      <c r="J14" s="27">
        <v>0.5</v>
      </c>
      <c r="K14" s="1">
        <v>4.0</v>
      </c>
      <c r="L14" s="1">
        <v>2.0</v>
      </c>
      <c r="M14" s="1">
        <v>0.0</v>
      </c>
      <c r="N14" s="27">
        <v>0.0</v>
      </c>
      <c r="O14" s="1">
        <v>2.0</v>
      </c>
      <c r="P14" s="27">
        <v>1.0</v>
      </c>
      <c r="Q14" s="1">
        <v>2.0</v>
      </c>
      <c r="R14" s="1">
        <v>0.5</v>
      </c>
      <c r="S14" s="27">
        <v>1.0</v>
      </c>
      <c r="T14" s="1">
        <v>0.0</v>
      </c>
      <c r="U14" s="1">
        <v>0.0</v>
      </c>
      <c r="V14" s="1">
        <v>0.0</v>
      </c>
      <c r="W14" s="1">
        <v>0.0</v>
      </c>
      <c r="X14" s="1">
        <v>0.0</v>
      </c>
      <c r="Y14" s="1">
        <v>0.0</v>
      </c>
      <c r="Z14" s="1">
        <v>0.0</v>
      </c>
      <c r="AA14" s="1">
        <v>0.0</v>
      </c>
      <c r="AB14" s="1">
        <v>0.0</v>
      </c>
      <c r="AC14" s="1">
        <v>0.0</v>
      </c>
      <c r="AD14" s="27">
        <v>0.0</v>
      </c>
      <c r="AE14" s="1">
        <v>0.0</v>
      </c>
      <c r="AF14" s="1">
        <v>0.0</v>
      </c>
      <c r="AG14" s="27">
        <v>0.0</v>
      </c>
      <c r="AH14" s="12">
        <f t="shared" si="1"/>
        <v>22</v>
      </c>
    </row>
    <row r="15">
      <c r="A15" s="32" t="s">
        <v>128</v>
      </c>
      <c r="B15" s="19" t="str">
        <f t="array" ref="B15">iferror(iNDEX('Svi studenti'!$C$2:$C995,MATCH(A15, 'Svi studenti'!$B$2:$B995, 0)),"---")</f>
        <v>Јовановић, Лазар</v>
      </c>
      <c r="C15" s="49" t="str">
        <f t="array" ref="C15">iferror(iNDEX('Svi studenti'!$G$2:$G995,MATCH(A15, 'Svi studenti'!$B$2:$B995, 0)),"---")</f>
        <v>3и1б</v>
      </c>
      <c r="D15" s="1">
        <v>2.0</v>
      </c>
      <c r="E15" s="1">
        <v>4.0</v>
      </c>
      <c r="F15" s="1">
        <v>4.0</v>
      </c>
      <c r="G15" s="27">
        <v>2.0</v>
      </c>
      <c r="H15" s="1">
        <v>2.0</v>
      </c>
      <c r="I15" s="1">
        <v>2.0</v>
      </c>
      <c r="J15" s="27">
        <v>2.0</v>
      </c>
      <c r="K15" s="1">
        <v>4.0</v>
      </c>
      <c r="L15" s="1">
        <v>2.0</v>
      </c>
      <c r="M15" s="1">
        <v>2.0</v>
      </c>
      <c r="N15" s="27">
        <v>2.0</v>
      </c>
      <c r="O15" s="1">
        <v>2.0</v>
      </c>
      <c r="P15" s="27">
        <v>2.0</v>
      </c>
      <c r="Q15" s="1">
        <v>2.0</v>
      </c>
      <c r="R15" s="1">
        <v>2.0</v>
      </c>
      <c r="S15" s="27">
        <v>1.0</v>
      </c>
      <c r="T15" s="1">
        <v>1.0</v>
      </c>
      <c r="U15" s="1">
        <v>1.0</v>
      </c>
      <c r="V15" s="1">
        <v>1.0</v>
      </c>
      <c r="W15" s="1">
        <v>1.0</v>
      </c>
      <c r="X15" s="1">
        <v>1.0</v>
      </c>
      <c r="Y15" s="1">
        <v>1.0</v>
      </c>
      <c r="Z15" s="1">
        <v>1.0</v>
      </c>
      <c r="AA15" s="1">
        <v>1.0</v>
      </c>
      <c r="AB15" s="1">
        <v>1.0</v>
      </c>
      <c r="AC15" s="1">
        <v>1.0</v>
      </c>
      <c r="AD15" s="27">
        <v>4.0</v>
      </c>
      <c r="AE15" s="1">
        <v>1.0</v>
      </c>
      <c r="AF15" s="1">
        <v>1.0</v>
      </c>
      <c r="AG15" s="27">
        <v>2.0</v>
      </c>
      <c r="AH15" s="12">
        <f t="shared" si="1"/>
        <v>55</v>
      </c>
    </row>
    <row r="16">
      <c r="A16" s="32" t="s">
        <v>24</v>
      </c>
      <c r="B16" s="19" t="str">
        <f t="array" ref="B16">iferror(iNDEX('Svi studenti'!$C$2:$C995,MATCH(A16, 'Svi studenti'!$B$2:$B995, 0)),"---")</f>
        <v>Вуковић, Лола</v>
      </c>
      <c r="C16" s="49" t="str">
        <f t="array" ref="C16">iferror(iNDEX('Svi studenti'!$G$2:$G995,MATCH(A16, 'Svi studenti'!$B$2:$B995, 0)),"---")</f>
        <v>3и1б</v>
      </c>
      <c r="D16" s="1">
        <v>2.0</v>
      </c>
      <c r="E16" s="1">
        <v>4.0</v>
      </c>
      <c r="F16" s="1">
        <v>1.0</v>
      </c>
      <c r="G16" s="27">
        <v>0.5</v>
      </c>
      <c r="H16" s="1">
        <v>4.0</v>
      </c>
      <c r="I16" s="1">
        <v>0.5</v>
      </c>
      <c r="J16" s="27">
        <v>0.5</v>
      </c>
      <c r="K16" s="1">
        <v>4.0</v>
      </c>
      <c r="L16" s="1">
        <v>2.0</v>
      </c>
      <c r="M16" s="1">
        <v>0.5</v>
      </c>
      <c r="N16" s="27">
        <v>0.5</v>
      </c>
      <c r="O16" s="1">
        <v>2.0</v>
      </c>
      <c r="P16" s="27">
        <v>1.0</v>
      </c>
      <c r="Q16" s="1">
        <v>1.0</v>
      </c>
      <c r="R16" s="1">
        <v>1.0</v>
      </c>
      <c r="S16" s="27">
        <v>1.0</v>
      </c>
      <c r="T16" s="1">
        <v>0.5</v>
      </c>
      <c r="U16" s="1">
        <v>0.5</v>
      </c>
      <c r="V16" s="1">
        <v>0.5</v>
      </c>
      <c r="W16" s="1">
        <v>0.5</v>
      </c>
      <c r="X16" s="1">
        <v>0.5</v>
      </c>
      <c r="Y16" s="1">
        <v>0.5</v>
      </c>
      <c r="Z16" s="1">
        <v>0.5</v>
      </c>
      <c r="AA16" s="1">
        <v>0.5</v>
      </c>
      <c r="AB16" s="1">
        <v>0.5</v>
      </c>
      <c r="AC16" s="1">
        <v>0.5</v>
      </c>
      <c r="AD16" s="27">
        <v>1.0</v>
      </c>
      <c r="AE16" s="1">
        <v>1.0</v>
      </c>
      <c r="AF16" s="1">
        <v>1.0</v>
      </c>
      <c r="AG16" s="27">
        <v>1.0</v>
      </c>
      <c r="AH16" s="12">
        <f t="shared" si="1"/>
        <v>34.5</v>
      </c>
    </row>
    <row r="17">
      <c r="A17" s="32" t="s">
        <v>119</v>
      </c>
      <c r="B17" s="19" t="str">
        <f t="array" ref="B17">iferror(iNDEX('Svi studenti'!$C$2:$C995,MATCH(A17, 'Svi studenti'!$B$2:$B995, 0)),"---")</f>
        <v>Ивановић, Никола</v>
      </c>
      <c r="C17" s="49" t="str">
        <f t="array" ref="C17">iferror(iNDEX('Svi studenti'!$G$2:$G995,MATCH(A17, 'Svi studenti'!$B$2:$B995, 0)),"---")</f>
        <v>3и1б</v>
      </c>
      <c r="D17" s="1">
        <v>2.0</v>
      </c>
      <c r="E17" s="1">
        <v>4.0</v>
      </c>
      <c r="F17" s="1">
        <v>1.0</v>
      </c>
      <c r="G17" s="27">
        <v>0.5</v>
      </c>
      <c r="H17" s="1">
        <v>2.0</v>
      </c>
      <c r="I17" s="1">
        <v>2.0</v>
      </c>
      <c r="J17" s="27">
        <v>2.0</v>
      </c>
      <c r="K17" s="1">
        <v>2.0</v>
      </c>
      <c r="L17" s="1">
        <v>2.0</v>
      </c>
      <c r="M17" s="1">
        <v>0.5</v>
      </c>
      <c r="N17" s="27">
        <v>0.5</v>
      </c>
      <c r="O17" s="1">
        <v>2.0</v>
      </c>
      <c r="P17" s="27">
        <v>0.5</v>
      </c>
      <c r="Q17" s="1">
        <v>2.0</v>
      </c>
      <c r="R17" s="1">
        <v>2.0</v>
      </c>
      <c r="S17" s="27">
        <v>1.0</v>
      </c>
      <c r="T17" s="1">
        <v>0.5</v>
      </c>
      <c r="U17" s="1">
        <v>0.0</v>
      </c>
      <c r="V17" s="1">
        <v>0.0</v>
      </c>
      <c r="W17" s="1">
        <v>0.0</v>
      </c>
      <c r="X17" s="1">
        <v>0.0</v>
      </c>
      <c r="Y17" s="1">
        <v>0.0</v>
      </c>
      <c r="Z17" s="1">
        <v>0.5</v>
      </c>
      <c r="AA17" s="1">
        <v>0.5</v>
      </c>
      <c r="AB17" s="1">
        <v>0.0</v>
      </c>
      <c r="AC17" s="1">
        <v>0.0</v>
      </c>
      <c r="AD17" s="27">
        <v>0.0</v>
      </c>
      <c r="AE17" s="1">
        <v>1.0</v>
      </c>
      <c r="AF17" s="1">
        <v>0.0</v>
      </c>
      <c r="AG17" s="27">
        <v>0.0</v>
      </c>
      <c r="AH17" s="12">
        <f t="shared" si="1"/>
        <v>28.5</v>
      </c>
    </row>
    <row r="18">
      <c r="A18" s="32" t="s">
        <v>139</v>
      </c>
      <c r="B18" s="19" t="str">
        <f t="array" ref="B18">iferror(iNDEX('Svi studenti'!$C$2:$C995,MATCH(A18, 'Svi studenti'!$B$2:$B995, 0)),"---")</f>
        <v>Матић, Тадија</v>
      </c>
      <c r="C18" s="49" t="str">
        <f t="array" ref="C18">iferror(iNDEX('Svi studenti'!$G$2:$G995,MATCH(A18, 'Svi studenti'!$B$2:$B995, 0)),"---")</f>
        <v>3и1б</v>
      </c>
      <c r="D18" s="1">
        <v>2.0</v>
      </c>
      <c r="E18" s="1">
        <v>4.0</v>
      </c>
      <c r="F18" s="1">
        <v>4.0</v>
      </c>
      <c r="G18" s="27">
        <v>2.0</v>
      </c>
      <c r="H18" s="1">
        <v>2.0</v>
      </c>
      <c r="I18" s="1">
        <v>2.0</v>
      </c>
      <c r="J18" s="27">
        <v>2.0</v>
      </c>
      <c r="K18" s="1">
        <v>4.0</v>
      </c>
      <c r="L18" s="1">
        <v>2.0</v>
      </c>
      <c r="M18" s="1">
        <v>2.0</v>
      </c>
      <c r="N18" s="27">
        <v>2.0</v>
      </c>
      <c r="O18" s="1">
        <v>2.0</v>
      </c>
      <c r="P18" s="27">
        <v>2.0</v>
      </c>
      <c r="Q18" s="1">
        <v>2.0</v>
      </c>
      <c r="R18" s="1">
        <v>2.0</v>
      </c>
      <c r="S18" s="27">
        <v>1.0</v>
      </c>
      <c r="T18" s="1">
        <v>1.0</v>
      </c>
      <c r="U18" s="1">
        <v>1.0</v>
      </c>
      <c r="V18" s="1">
        <v>1.0</v>
      </c>
      <c r="W18" s="1">
        <v>1.0</v>
      </c>
      <c r="X18" s="1">
        <v>1.0</v>
      </c>
      <c r="Y18" s="1">
        <v>1.0</v>
      </c>
      <c r="Z18" s="1">
        <v>1.0</v>
      </c>
      <c r="AA18" s="1">
        <v>1.0</v>
      </c>
      <c r="AB18" s="1">
        <v>1.0</v>
      </c>
      <c r="AC18" s="1">
        <v>1.0</v>
      </c>
      <c r="AD18" s="27">
        <v>4.0</v>
      </c>
      <c r="AE18" s="1">
        <v>1.0</v>
      </c>
      <c r="AF18" s="1">
        <v>1.0</v>
      </c>
      <c r="AG18" s="27">
        <v>2.0</v>
      </c>
      <c r="AH18" s="12">
        <f t="shared" si="1"/>
        <v>55</v>
      </c>
    </row>
    <row r="19">
      <c r="A19" s="32" t="s">
        <v>80</v>
      </c>
      <c r="B19" s="19" t="str">
        <f t="array" ref="B19">iferror(iNDEX('Svi studenti'!$C$2:$C995,MATCH(A19, 'Svi studenti'!$B$2:$B995, 0)),"---")</f>
        <v>Димитријевић, Никола</v>
      </c>
      <c r="C19" s="49" t="str">
        <f t="array" ref="C19">iferror(iNDEX('Svi studenti'!$G$2:$G995,MATCH(A19, 'Svi studenti'!$B$2:$B995, 0)),"---")</f>
        <v>3и1б</v>
      </c>
      <c r="D19" s="1">
        <v>2.0</v>
      </c>
      <c r="E19" s="1">
        <v>4.0</v>
      </c>
      <c r="F19" s="1">
        <v>4.0</v>
      </c>
      <c r="G19" s="27">
        <v>2.0</v>
      </c>
      <c r="H19" s="1">
        <v>2.0</v>
      </c>
      <c r="I19" s="1">
        <v>2.0</v>
      </c>
      <c r="J19" s="27">
        <v>2.0</v>
      </c>
      <c r="K19" s="1">
        <v>4.0</v>
      </c>
      <c r="L19" s="1">
        <v>2.0</v>
      </c>
      <c r="M19" s="1">
        <v>2.0</v>
      </c>
      <c r="N19" s="27">
        <v>2.0</v>
      </c>
      <c r="O19" s="1">
        <v>2.0</v>
      </c>
      <c r="P19" s="27">
        <v>2.0</v>
      </c>
      <c r="Q19" s="1">
        <v>2.0</v>
      </c>
      <c r="R19" s="1">
        <v>2.0</v>
      </c>
      <c r="S19" s="27">
        <v>1.0</v>
      </c>
      <c r="T19" s="1">
        <v>0.0</v>
      </c>
      <c r="U19" s="1">
        <v>0.0</v>
      </c>
      <c r="V19" s="1">
        <v>0.0</v>
      </c>
      <c r="W19" s="1">
        <v>0.0</v>
      </c>
      <c r="X19" s="1">
        <v>0.0</v>
      </c>
      <c r="Y19" s="1">
        <v>0.0</v>
      </c>
      <c r="Z19" s="1">
        <v>0.0</v>
      </c>
      <c r="AA19" s="1">
        <v>0.0</v>
      </c>
      <c r="AB19" s="1">
        <v>0.7</v>
      </c>
      <c r="AC19" s="1">
        <v>1.0</v>
      </c>
      <c r="AD19" s="27">
        <v>3.0</v>
      </c>
      <c r="AE19" s="1">
        <v>0.0</v>
      </c>
      <c r="AF19" s="1">
        <v>0.0</v>
      </c>
      <c r="AG19" s="27">
        <v>0.0</v>
      </c>
      <c r="AH19" s="12">
        <f t="shared" si="1"/>
        <v>41.7</v>
      </c>
    </row>
    <row r="20">
      <c r="A20" s="32" t="s">
        <v>133</v>
      </c>
      <c r="B20" s="19" t="str">
        <f t="array" ref="B20">iferror(iNDEX('Svi studenti'!$C$2:$C995,MATCH(A20, 'Svi studenti'!$B$2:$B995, 0)),"---")</f>
        <v>Ранковић, Јован</v>
      </c>
      <c r="C20" s="49" t="str">
        <f t="array" ref="C20">iferror(iNDEX('Svi studenti'!$G$2:$G995,MATCH(A20, 'Svi studenti'!$B$2:$B995, 0)),"---")</f>
        <v>3и1б</v>
      </c>
      <c r="D20" s="1">
        <v>1.0</v>
      </c>
      <c r="E20" s="1">
        <v>4.0</v>
      </c>
      <c r="F20" s="1">
        <v>0.0</v>
      </c>
      <c r="G20" s="27">
        <v>0.0</v>
      </c>
      <c r="H20" s="1">
        <v>2.0</v>
      </c>
      <c r="I20" s="1">
        <v>0.0</v>
      </c>
      <c r="J20" s="27">
        <v>0.0</v>
      </c>
      <c r="K20" s="1">
        <v>4.0</v>
      </c>
      <c r="L20" s="1">
        <v>2.0</v>
      </c>
      <c r="M20" s="1">
        <v>0.0</v>
      </c>
      <c r="N20" s="27">
        <v>0.0</v>
      </c>
      <c r="O20" s="1">
        <v>0.0</v>
      </c>
      <c r="P20" s="27">
        <v>0.0</v>
      </c>
      <c r="Q20" s="1">
        <v>0.0</v>
      </c>
      <c r="R20" s="1">
        <v>0.0</v>
      </c>
      <c r="S20" s="27">
        <v>1.0</v>
      </c>
      <c r="T20" s="1">
        <v>0.0</v>
      </c>
      <c r="U20" s="1">
        <v>0.0</v>
      </c>
      <c r="V20" s="1">
        <v>0.0</v>
      </c>
      <c r="W20" s="1">
        <v>0.0</v>
      </c>
      <c r="X20" s="1">
        <v>0.0</v>
      </c>
      <c r="Y20" s="1">
        <v>0.0</v>
      </c>
      <c r="Z20" s="1">
        <v>0.0</v>
      </c>
      <c r="AA20" s="1">
        <v>0.0</v>
      </c>
      <c r="AB20" s="1">
        <v>0.0</v>
      </c>
      <c r="AC20" s="1">
        <v>0.0</v>
      </c>
      <c r="AD20" s="27">
        <v>0.0</v>
      </c>
      <c r="AE20" s="1">
        <v>0.0</v>
      </c>
      <c r="AF20" s="1">
        <v>0.0</v>
      </c>
      <c r="AG20" s="27">
        <v>0.0</v>
      </c>
      <c r="AH20" s="12">
        <f t="shared" si="1"/>
        <v>14</v>
      </c>
    </row>
    <row r="21">
      <c r="A21" s="32" t="s">
        <v>60</v>
      </c>
      <c r="B21" s="19" t="str">
        <f t="array" ref="B21">iferror(iNDEX('Svi studenti'!$C$2:$C995,MATCH(A21, 'Svi studenti'!$B$2:$B995, 0)),"---")</f>
        <v>Димитријевић, Младен</v>
      </c>
      <c r="C21" s="49" t="str">
        <f t="array" ref="C21">iferror(iNDEX('Svi studenti'!$G$2:$G995,MATCH(A21, 'Svi studenti'!$B$2:$B995, 0)),"---")</f>
        <v>3и1б</v>
      </c>
      <c r="D21" s="1">
        <v>2.0</v>
      </c>
      <c r="E21" s="1">
        <v>4.0</v>
      </c>
      <c r="F21" s="1">
        <v>4.0</v>
      </c>
      <c r="G21" s="27">
        <v>2.0</v>
      </c>
      <c r="H21" s="1">
        <v>2.0</v>
      </c>
      <c r="I21" s="1">
        <v>2.0</v>
      </c>
      <c r="J21" s="27">
        <v>2.0</v>
      </c>
      <c r="K21" s="1">
        <v>4.0</v>
      </c>
      <c r="L21" s="1">
        <v>2.0</v>
      </c>
      <c r="M21" s="1">
        <v>2.0</v>
      </c>
      <c r="N21" s="27">
        <v>2.0</v>
      </c>
      <c r="O21" s="1">
        <v>2.0</v>
      </c>
      <c r="P21" s="27">
        <v>2.0</v>
      </c>
      <c r="Q21" s="1">
        <v>2.0</v>
      </c>
      <c r="R21" s="1">
        <v>2.0</v>
      </c>
      <c r="S21" s="27">
        <v>1.0</v>
      </c>
      <c r="T21" s="1">
        <v>1.0</v>
      </c>
      <c r="U21" s="1">
        <v>1.0</v>
      </c>
      <c r="V21" s="1">
        <v>1.0</v>
      </c>
      <c r="W21" s="1">
        <v>1.0</v>
      </c>
      <c r="X21" s="1">
        <v>1.0</v>
      </c>
      <c r="Y21" s="1">
        <v>1.0</v>
      </c>
      <c r="Z21" s="1">
        <v>1.0</v>
      </c>
      <c r="AA21" s="1">
        <v>1.0</v>
      </c>
      <c r="AB21" s="1">
        <v>1.0</v>
      </c>
      <c r="AC21" s="1">
        <v>1.0</v>
      </c>
      <c r="AD21" s="27">
        <v>4.0</v>
      </c>
      <c r="AE21" s="1">
        <v>1.0</v>
      </c>
      <c r="AF21" s="1">
        <v>1.0</v>
      </c>
      <c r="AG21" s="27">
        <v>2.0</v>
      </c>
      <c r="AH21" s="12">
        <f t="shared" si="1"/>
        <v>55</v>
      </c>
    </row>
    <row r="22">
      <c r="A22" s="32" t="s">
        <v>22</v>
      </c>
      <c r="B22" s="19" t="str">
        <f t="array" ref="B22">iferror(iNDEX('Svi studenti'!$C$2:$C995,MATCH(A22, 'Svi studenti'!$B$2:$B995, 0)),"---")</f>
        <v>Влаховић, Иван</v>
      </c>
      <c r="C22" s="49" t="str">
        <f t="array" ref="C22">iferror(iNDEX('Svi studenti'!$G$2:$G995,MATCH(A22, 'Svi studenti'!$B$2:$B995, 0)),"---")</f>
        <v>3и1б</v>
      </c>
      <c r="D22" s="1">
        <v>2.0</v>
      </c>
      <c r="E22" s="1">
        <v>4.0</v>
      </c>
      <c r="F22" s="1">
        <v>4.0</v>
      </c>
      <c r="G22" s="27">
        <v>2.0</v>
      </c>
      <c r="H22" s="1">
        <v>2.0</v>
      </c>
      <c r="I22" s="1">
        <v>2.0</v>
      </c>
      <c r="J22" s="27">
        <v>2.0</v>
      </c>
      <c r="K22" s="1">
        <v>4.0</v>
      </c>
      <c r="L22" s="1">
        <v>2.0</v>
      </c>
      <c r="M22" s="1">
        <v>2.0</v>
      </c>
      <c r="N22" s="27">
        <v>2.0</v>
      </c>
      <c r="O22" s="1">
        <v>2.0</v>
      </c>
      <c r="P22" s="27">
        <v>2.0</v>
      </c>
      <c r="Q22" s="1">
        <v>2.0</v>
      </c>
      <c r="R22" s="1">
        <v>2.0</v>
      </c>
      <c r="S22" s="27">
        <v>1.0</v>
      </c>
      <c r="T22" s="1">
        <v>0.0</v>
      </c>
      <c r="U22" s="1">
        <v>0.0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27">
        <v>0.0</v>
      </c>
      <c r="AE22" s="1">
        <v>0.0</v>
      </c>
      <c r="AF22" s="1">
        <v>0.0</v>
      </c>
      <c r="AG22" s="27">
        <v>0.0</v>
      </c>
      <c r="AH22" s="12">
        <f t="shared" si="1"/>
        <v>37</v>
      </c>
    </row>
    <row r="23">
      <c r="A23" s="32" t="s">
        <v>146</v>
      </c>
      <c r="B23" s="19" t="str">
        <f t="array" ref="B23">iferror(iNDEX('Svi studenti'!$C$2:$C995,MATCH(A23, 'Svi studenti'!$B$2:$B995, 0)),"---")</f>
        <v>Минић, Милан</v>
      </c>
      <c r="C23" s="49" t="str">
        <f t="array" ref="C23">iferror(iNDEX('Svi studenti'!$G$2:$G995,MATCH(A23, 'Svi studenti'!$B$2:$B995, 0)),"---")</f>
        <v>3и1б</v>
      </c>
      <c r="D23" s="1">
        <v>1.0</v>
      </c>
      <c r="E23" s="1">
        <v>4.0</v>
      </c>
      <c r="F23" s="1">
        <v>4.0</v>
      </c>
      <c r="G23" s="27">
        <v>2.0</v>
      </c>
      <c r="H23" s="1">
        <v>2.0</v>
      </c>
      <c r="I23" s="1">
        <v>2.0</v>
      </c>
      <c r="J23" s="27">
        <v>2.0</v>
      </c>
      <c r="K23" s="1">
        <v>4.0</v>
      </c>
      <c r="L23" s="1">
        <v>0.0</v>
      </c>
      <c r="M23" s="1">
        <v>2.0</v>
      </c>
      <c r="N23" s="27">
        <v>2.0</v>
      </c>
      <c r="O23" s="1">
        <v>2.0</v>
      </c>
      <c r="P23" s="27">
        <v>2.0</v>
      </c>
      <c r="Q23" s="1">
        <v>2.0</v>
      </c>
      <c r="R23" s="1">
        <v>2.0</v>
      </c>
      <c r="S23" s="27">
        <v>1.0</v>
      </c>
      <c r="T23" s="1">
        <v>0.0</v>
      </c>
      <c r="U23" s="1">
        <v>0.0</v>
      </c>
      <c r="V23" s="1">
        <v>0.0</v>
      </c>
      <c r="W23" s="1">
        <v>0.0</v>
      </c>
      <c r="X23" s="1">
        <v>0.0</v>
      </c>
      <c r="Y23" s="1">
        <v>0.0</v>
      </c>
      <c r="Z23" s="1">
        <v>0.0</v>
      </c>
      <c r="AA23" s="1">
        <v>0.0</v>
      </c>
      <c r="AB23" s="1">
        <v>0.0</v>
      </c>
      <c r="AC23" s="1">
        <v>0.0</v>
      </c>
      <c r="AD23" s="27">
        <v>0.0</v>
      </c>
      <c r="AE23" s="1">
        <v>0.0</v>
      </c>
      <c r="AF23" s="1">
        <v>0.0</v>
      </c>
      <c r="AG23" s="27">
        <v>0.0</v>
      </c>
      <c r="AH23" s="12">
        <f t="shared" si="1"/>
        <v>34</v>
      </c>
    </row>
    <row r="24">
      <c r="A24" s="32" t="s">
        <v>149</v>
      </c>
      <c r="B24" s="19" t="str">
        <f t="array" ref="B24">iferror(iNDEX('Svi studenti'!$C$2:$C995,MATCH(A24, 'Svi studenti'!$B$2:$B995, 0)),"---")</f>
        <v>Тртовић, Зарија</v>
      </c>
      <c r="C24" s="49" t="str">
        <f t="array" ref="C24">iferror(iNDEX('Svi studenti'!$G$2:$G995,MATCH(A24, 'Svi studenti'!$B$2:$B995, 0)),"---")</f>
        <v>3и2а</v>
      </c>
      <c r="D24" s="1">
        <v>1.5</v>
      </c>
      <c r="E24" s="1">
        <v>2.0</v>
      </c>
      <c r="F24" s="1">
        <v>3.0</v>
      </c>
      <c r="G24" s="27">
        <v>2.0</v>
      </c>
      <c r="H24" s="1">
        <v>2.0</v>
      </c>
      <c r="I24" s="1">
        <v>2.0</v>
      </c>
      <c r="J24" s="27">
        <v>2.0</v>
      </c>
      <c r="K24" s="1">
        <v>4.0</v>
      </c>
      <c r="L24" s="1">
        <v>2.0</v>
      </c>
      <c r="M24" s="1">
        <v>2.0</v>
      </c>
      <c r="N24" s="27">
        <v>2.0</v>
      </c>
      <c r="O24" s="1">
        <v>0.0</v>
      </c>
      <c r="P24" s="27">
        <v>0.0</v>
      </c>
      <c r="Q24" s="1">
        <v>2.0</v>
      </c>
      <c r="R24" s="1">
        <v>2.0</v>
      </c>
      <c r="S24" s="27">
        <v>1.0</v>
      </c>
      <c r="T24" s="1">
        <v>0.0</v>
      </c>
      <c r="U24" s="1">
        <v>0.0</v>
      </c>
      <c r="V24" s="1">
        <v>0.0</v>
      </c>
      <c r="W24" s="1">
        <v>0.0</v>
      </c>
      <c r="X24" s="1">
        <v>0.0</v>
      </c>
      <c r="Y24" s="1">
        <v>0.0</v>
      </c>
      <c r="Z24" s="1">
        <v>0.0</v>
      </c>
      <c r="AA24" s="1">
        <v>0.0</v>
      </c>
      <c r="AB24" s="1">
        <v>0.0</v>
      </c>
      <c r="AC24" s="1">
        <v>0.0</v>
      </c>
      <c r="AD24" s="27">
        <v>0.0</v>
      </c>
      <c r="AE24" s="1">
        <v>0.0</v>
      </c>
      <c r="AF24" s="1">
        <v>0.0</v>
      </c>
      <c r="AG24" s="27">
        <v>0.0</v>
      </c>
      <c r="AH24" s="12">
        <f t="shared" si="1"/>
        <v>29.5</v>
      </c>
    </row>
    <row r="25">
      <c r="A25" s="32" t="s">
        <v>152</v>
      </c>
      <c r="B25" s="19" t="str">
        <f t="array" ref="B25">iferror(iNDEX('Svi studenti'!$C$2:$C995,MATCH(A25, 'Svi studenti'!$B$2:$B995, 0)),"---")</f>
        <v>Васиљевић, Василије</v>
      </c>
      <c r="C25" s="49" t="str">
        <f t="array" ref="C25">iferror(iNDEX('Svi studenti'!$G$2:$G995,MATCH(A25, 'Svi studenti'!$B$2:$B995, 0)),"---")</f>
        <v>3и2а</v>
      </c>
      <c r="D25" s="1">
        <v>1.5</v>
      </c>
      <c r="E25" s="1">
        <v>4.0</v>
      </c>
      <c r="F25" s="1">
        <v>0.0</v>
      </c>
      <c r="G25" s="27">
        <v>0.0</v>
      </c>
      <c r="H25" s="1">
        <v>2.0</v>
      </c>
      <c r="I25" s="1">
        <v>0.0</v>
      </c>
      <c r="J25" s="27">
        <v>0.0</v>
      </c>
      <c r="K25" s="1">
        <v>4.0</v>
      </c>
      <c r="L25" s="1">
        <v>2.0</v>
      </c>
      <c r="M25" s="1">
        <v>0.0</v>
      </c>
      <c r="N25" s="27">
        <v>0.0</v>
      </c>
      <c r="O25" s="1">
        <v>2.0</v>
      </c>
      <c r="P25" s="27">
        <v>0.0</v>
      </c>
      <c r="Q25" s="1">
        <v>0.0</v>
      </c>
      <c r="R25" s="1">
        <v>0.0</v>
      </c>
      <c r="S25" s="27">
        <v>1.0</v>
      </c>
      <c r="T25" s="1">
        <v>0.0</v>
      </c>
      <c r="U25" s="1">
        <v>0.0</v>
      </c>
      <c r="V25" s="1">
        <v>0.0</v>
      </c>
      <c r="W25" s="1">
        <v>0.0</v>
      </c>
      <c r="X25" s="1">
        <v>0.0</v>
      </c>
      <c r="Y25" s="1">
        <v>0.0</v>
      </c>
      <c r="Z25" s="1">
        <v>0.0</v>
      </c>
      <c r="AA25" s="1">
        <v>0.0</v>
      </c>
      <c r="AB25" s="1">
        <v>0.0</v>
      </c>
      <c r="AC25" s="1">
        <v>0.0</v>
      </c>
      <c r="AD25" s="27">
        <v>0.0</v>
      </c>
      <c r="AE25" s="1">
        <v>0.0</v>
      </c>
      <c r="AF25" s="1">
        <v>0.0</v>
      </c>
      <c r="AG25" s="27">
        <v>0.0</v>
      </c>
      <c r="AH25" s="12">
        <f t="shared" si="1"/>
        <v>16.5</v>
      </c>
    </row>
    <row r="26">
      <c r="A26" s="32" t="s">
        <v>155</v>
      </c>
      <c r="B26" s="19" t="str">
        <f t="array" ref="B26">iferror(iNDEX('Svi studenti'!$C$2:$C995,MATCH(A26, 'Svi studenti'!$B$2:$B995, 0)),"---")</f>
        <v>Рајковић, Анђела</v>
      </c>
      <c r="C26" s="49" t="str">
        <f t="array" ref="C26">iferror(iNDEX('Svi studenti'!$G$2:$G995,MATCH(A26, 'Svi studenti'!$B$2:$B995, 0)),"---")</f>
        <v>3и2а</v>
      </c>
      <c r="D26" s="1">
        <v>2.0</v>
      </c>
      <c r="E26" s="1">
        <v>4.0</v>
      </c>
      <c r="F26" s="1">
        <v>4.0</v>
      </c>
      <c r="G26" s="27">
        <v>2.0</v>
      </c>
      <c r="H26" s="1">
        <v>2.0</v>
      </c>
      <c r="I26" s="1">
        <v>2.0</v>
      </c>
      <c r="J26" s="27">
        <v>2.0</v>
      </c>
      <c r="K26" s="1">
        <v>4.0</v>
      </c>
      <c r="L26" s="1">
        <v>2.0</v>
      </c>
      <c r="M26" s="1">
        <v>1.0</v>
      </c>
      <c r="N26" s="27">
        <v>1.0</v>
      </c>
      <c r="O26" s="1">
        <v>2.0</v>
      </c>
      <c r="P26" s="27">
        <v>2.0</v>
      </c>
      <c r="Q26" s="1">
        <v>2.0</v>
      </c>
      <c r="R26" s="1">
        <v>2.0</v>
      </c>
      <c r="S26" s="27">
        <v>1.0</v>
      </c>
      <c r="T26" s="1">
        <v>0.0</v>
      </c>
      <c r="U26" s="1">
        <v>0.0</v>
      </c>
      <c r="V26" s="1">
        <v>0.0</v>
      </c>
      <c r="W26" s="1">
        <v>0.5</v>
      </c>
      <c r="X26" s="1">
        <v>0.5</v>
      </c>
      <c r="Y26" s="1">
        <v>0.0</v>
      </c>
      <c r="Z26" s="1">
        <v>0.0</v>
      </c>
      <c r="AA26" s="1">
        <v>0.0</v>
      </c>
      <c r="AB26" s="1">
        <v>0.0</v>
      </c>
      <c r="AC26" s="1">
        <v>0.0</v>
      </c>
      <c r="AD26" s="27">
        <v>0.0</v>
      </c>
      <c r="AE26" s="1">
        <v>1.0</v>
      </c>
      <c r="AF26" s="1">
        <v>0.0</v>
      </c>
      <c r="AG26" s="27">
        <v>0.0</v>
      </c>
      <c r="AH26" s="12">
        <f t="shared" si="1"/>
        <v>37</v>
      </c>
    </row>
    <row r="27">
      <c r="A27" s="32" t="s">
        <v>159</v>
      </c>
      <c r="B27" s="19" t="str">
        <f t="array" ref="B27">iferror(iNDEX('Svi studenti'!$C$2:$C995,MATCH(A27, 'Svi studenti'!$B$2:$B995, 0)),"---")</f>
        <v>Јовановић, Матија</v>
      </c>
      <c r="C27" s="49" t="str">
        <f t="array" ref="C27">iferror(iNDEX('Svi studenti'!$G$2:$G995,MATCH(A27, 'Svi studenti'!$B$2:$B995, 0)),"---")</f>
        <v>3и2а</v>
      </c>
      <c r="D27" s="1">
        <v>2.0</v>
      </c>
      <c r="E27" s="1">
        <v>4.0</v>
      </c>
      <c r="F27" s="1">
        <v>4.0</v>
      </c>
      <c r="G27" s="27">
        <v>2.0</v>
      </c>
      <c r="H27" s="1">
        <v>2.0</v>
      </c>
      <c r="I27" s="1">
        <v>2.0</v>
      </c>
      <c r="J27" s="27">
        <v>2.0</v>
      </c>
      <c r="K27" s="1">
        <v>4.0</v>
      </c>
      <c r="L27" s="1">
        <v>2.0</v>
      </c>
      <c r="M27" s="1">
        <v>2.0</v>
      </c>
      <c r="N27" s="27">
        <v>2.0</v>
      </c>
      <c r="O27" s="1">
        <v>2.0</v>
      </c>
      <c r="P27" s="27">
        <v>2.0</v>
      </c>
      <c r="Q27" s="1">
        <v>2.0</v>
      </c>
      <c r="R27" s="1">
        <v>2.0</v>
      </c>
      <c r="S27" s="27">
        <v>1.0</v>
      </c>
      <c r="T27" s="1">
        <v>0.0</v>
      </c>
      <c r="U27" s="1">
        <v>0.0</v>
      </c>
      <c r="V27" s="1">
        <v>0.0</v>
      </c>
      <c r="W27" s="1">
        <v>0.0</v>
      </c>
      <c r="X27" s="1">
        <v>0.0</v>
      </c>
      <c r="Y27" s="1">
        <v>0.0</v>
      </c>
      <c r="Z27" s="1">
        <v>0.0</v>
      </c>
      <c r="AA27" s="1">
        <v>0.0</v>
      </c>
      <c r="AB27" s="1">
        <v>0.0</v>
      </c>
      <c r="AC27" s="1">
        <v>0.0</v>
      </c>
      <c r="AD27" s="27">
        <v>0.0</v>
      </c>
      <c r="AE27" s="1">
        <v>0.0</v>
      </c>
      <c r="AF27" s="1">
        <v>0.0</v>
      </c>
      <c r="AG27" s="27">
        <v>0.0</v>
      </c>
      <c r="AH27" s="12">
        <f t="shared" si="1"/>
        <v>37</v>
      </c>
    </row>
    <row r="28">
      <c r="A28" s="32" t="s">
        <v>161</v>
      </c>
      <c r="B28" s="19" t="str">
        <f t="array" ref="B28">iferror(iNDEX('Svi studenti'!$C$2:$C995,MATCH(A28, 'Svi studenti'!$B$2:$B995, 0)),"---")</f>
        <v>Митровић, Александар</v>
      </c>
      <c r="C28" s="49" t="str">
        <f t="array" ref="C28">iferror(iNDEX('Svi studenti'!$G$2:$G995,MATCH(A28, 'Svi studenti'!$B$2:$B995, 0)),"---")</f>
        <v>3и2а</v>
      </c>
      <c r="D28" s="1">
        <v>2.0</v>
      </c>
      <c r="E28" s="1">
        <v>4.0</v>
      </c>
      <c r="F28" s="1">
        <v>4.0</v>
      </c>
      <c r="G28" s="27">
        <v>2.0</v>
      </c>
      <c r="H28" s="1">
        <v>1.0</v>
      </c>
      <c r="I28" s="1">
        <v>2.0</v>
      </c>
      <c r="J28" s="27">
        <v>2.0</v>
      </c>
      <c r="K28" s="1">
        <v>4.0</v>
      </c>
      <c r="L28" s="1">
        <v>2.0</v>
      </c>
      <c r="M28" s="1">
        <v>2.0</v>
      </c>
      <c r="N28" s="27">
        <v>2.0</v>
      </c>
      <c r="O28" s="1">
        <v>2.0</v>
      </c>
      <c r="P28" s="27">
        <v>2.0</v>
      </c>
      <c r="Q28" s="1">
        <v>2.0</v>
      </c>
      <c r="R28" s="1">
        <v>2.0</v>
      </c>
      <c r="S28" s="27">
        <v>1.0</v>
      </c>
      <c r="T28" s="1">
        <v>0.0</v>
      </c>
      <c r="U28" s="1">
        <v>0.0</v>
      </c>
      <c r="V28" s="1">
        <v>0.0</v>
      </c>
      <c r="W28" s="1">
        <v>0.0</v>
      </c>
      <c r="X28" s="1">
        <v>0.0</v>
      </c>
      <c r="Y28" s="1">
        <v>0.0</v>
      </c>
      <c r="Z28" s="1">
        <v>0.0</v>
      </c>
      <c r="AA28" s="1">
        <v>0.0</v>
      </c>
      <c r="AB28" s="1">
        <v>0.0</v>
      </c>
      <c r="AC28" s="1">
        <v>0.0</v>
      </c>
      <c r="AD28" s="27">
        <v>0.0</v>
      </c>
      <c r="AE28" s="1">
        <v>0.0</v>
      </c>
      <c r="AF28" s="1">
        <v>0.0</v>
      </c>
      <c r="AG28" s="27">
        <v>0.0</v>
      </c>
      <c r="AH28" s="12">
        <f t="shared" si="1"/>
        <v>36</v>
      </c>
    </row>
    <row r="29">
      <c r="A29" s="32" t="s">
        <v>163</v>
      </c>
      <c r="B29" s="19" t="str">
        <f t="array" ref="B29">iferror(iNDEX('Svi studenti'!$C$2:$C995,MATCH(A29, 'Svi studenti'!$B$2:$B995, 0)),"---")</f>
        <v>Шапоњић, Ана</v>
      </c>
      <c r="C29" s="49" t="str">
        <f t="array" ref="C29">iferror(iNDEX('Svi studenti'!$G$2:$G995,MATCH(A29, 'Svi studenti'!$B$2:$B995, 0)),"---")</f>
        <v>3и2а</v>
      </c>
      <c r="D29" s="1">
        <v>0.0</v>
      </c>
      <c r="E29" s="1">
        <v>4.0</v>
      </c>
      <c r="F29" s="1">
        <v>0.0</v>
      </c>
      <c r="G29" s="27">
        <v>0.0</v>
      </c>
      <c r="H29" s="1">
        <v>1.0</v>
      </c>
      <c r="I29" s="1">
        <v>0.0</v>
      </c>
      <c r="J29" s="27">
        <v>0.0</v>
      </c>
      <c r="K29" s="1">
        <v>2.0</v>
      </c>
      <c r="L29" s="1">
        <v>2.0</v>
      </c>
      <c r="M29" s="1">
        <v>0.0</v>
      </c>
      <c r="N29" s="27">
        <v>0.0</v>
      </c>
      <c r="O29" s="1">
        <v>0.0</v>
      </c>
      <c r="P29" s="27">
        <v>0.0</v>
      </c>
      <c r="Q29" s="1">
        <v>0.0</v>
      </c>
      <c r="R29" s="1">
        <v>0.0</v>
      </c>
      <c r="S29" s="27">
        <v>1.0</v>
      </c>
      <c r="T29" s="1">
        <v>0.0</v>
      </c>
      <c r="U29" s="1">
        <v>0.0</v>
      </c>
      <c r="V29" s="1">
        <v>0.0</v>
      </c>
      <c r="W29" s="1">
        <v>0.0</v>
      </c>
      <c r="X29" s="1">
        <v>0.0</v>
      </c>
      <c r="Y29" s="1">
        <v>0.0</v>
      </c>
      <c r="Z29" s="1">
        <v>0.0</v>
      </c>
      <c r="AA29" s="1">
        <v>0.0</v>
      </c>
      <c r="AB29" s="1">
        <v>0.0</v>
      </c>
      <c r="AC29" s="1">
        <v>0.0</v>
      </c>
      <c r="AD29" s="27">
        <v>0.0</v>
      </c>
      <c r="AE29" s="1">
        <v>0.0</v>
      </c>
      <c r="AF29" s="1">
        <v>0.0</v>
      </c>
      <c r="AG29" s="27">
        <v>0.0</v>
      </c>
      <c r="AH29" s="12">
        <f t="shared" si="1"/>
        <v>10</v>
      </c>
    </row>
    <row r="30">
      <c r="A30" s="32" t="s">
        <v>165</v>
      </c>
      <c r="B30" s="19" t="str">
        <f t="array" ref="B30">iferror(iNDEX('Svi studenti'!$C$2:$C995,MATCH(A30, 'Svi studenti'!$B$2:$B995, 0)),"---")</f>
        <v>Молчанов, Николај</v>
      </c>
      <c r="C30" s="49" t="str">
        <f t="array" ref="C30">iferror(iNDEX('Svi studenti'!$G$2:$G995,MATCH(A30, 'Svi studenti'!$B$2:$B995, 0)),"---")</f>
        <v>3и2а</v>
      </c>
      <c r="D30" s="1">
        <v>2.0</v>
      </c>
      <c r="E30" s="1">
        <v>4.0</v>
      </c>
      <c r="F30" s="1">
        <v>4.0</v>
      </c>
      <c r="G30" s="27">
        <v>2.0</v>
      </c>
      <c r="H30" s="1">
        <v>2.0</v>
      </c>
      <c r="I30" s="1">
        <v>2.0</v>
      </c>
      <c r="J30" s="27">
        <v>2.0</v>
      </c>
      <c r="K30" s="1">
        <v>4.0</v>
      </c>
      <c r="L30" s="1">
        <v>2.0</v>
      </c>
      <c r="M30" s="1">
        <v>2.0</v>
      </c>
      <c r="N30" s="27">
        <v>2.0</v>
      </c>
      <c r="O30" s="1">
        <v>2.0</v>
      </c>
      <c r="P30" s="27">
        <v>2.0</v>
      </c>
      <c r="Q30" s="1">
        <v>2.0</v>
      </c>
      <c r="R30" s="1">
        <v>2.0</v>
      </c>
      <c r="S30" s="27">
        <v>1.0</v>
      </c>
      <c r="T30" s="1">
        <v>1.0</v>
      </c>
      <c r="U30" s="1">
        <v>1.0</v>
      </c>
      <c r="V30" s="1">
        <v>1.0</v>
      </c>
      <c r="W30" s="1">
        <v>1.0</v>
      </c>
      <c r="X30" s="1">
        <v>0.0</v>
      </c>
      <c r="Y30" s="1">
        <v>0.0</v>
      </c>
      <c r="Z30" s="1">
        <v>0.0</v>
      </c>
      <c r="AA30" s="1">
        <v>0.0</v>
      </c>
      <c r="AB30" s="1">
        <v>0.0</v>
      </c>
      <c r="AC30" s="1">
        <v>0.0</v>
      </c>
      <c r="AD30" s="27">
        <v>2.0</v>
      </c>
      <c r="AE30" s="1">
        <v>1.0</v>
      </c>
      <c r="AF30" s="1">
        <v>1.0</v>
      </c>
      <c r="AG30" s="27">
        <v>2.0</v>
      </c>
      <c r="AH30" s="12">
        <f t="shared" si="1"/>
        <v>47</v>
      </c>
    </row>
    <row r="31">
      <c r="A31" s="32" t="s">
        <v>169</v>
      </c>
      <c r="B31" s="19" t="str">
        <f t="array" ref="B31">iferror(iNDEX('Svi studenti'!$C$2:$C995,MATCH(A31, 'Svi studenti'!$B$2:$B995, 0)),"---")</f>
        <v>Степановић, Страхиња</v>
      </c>
      <c r="C31" s="49" t="str">
        <f t="array" ref="C31">iferror(iNDEX('Svi studenti'!$G$2:$G995,MATCH(A31, 'Svi studenti'!$B$2:$B995, 0)),"---")</f>
        <v>3и2а</v>
      </c>
      <c r="D31" s="1">
        <v>2.0</v>
      </c>
      <c r="E31" s="1">
        <v>4.0</v>
      </c>
      <c r="F31" s="1">
        <v>0.0</v>
      </c>
      <c r="G31" s="27">
        <v>0.0</v>
      </c>
      <c r="H31" s="1">
        <v>2.0</v>
      </c>
      <c r="I31" s="1">
        <v>0.0</v>
      </c>
      <c r="J31" s="27">
        <v>0.0</v>
      </c>
      <c r="K31" s="1">
        <v>0.0</v>
      </c>
      <c r="L31" s="1">
        <v>0.0</v>
      </c>
      <c r="M31" s="1">
        <v>0.0</v>
      </c>
      <c r="N31" s="27">
        <v>0.0</v>
      </c>
      <c r="O31" s="1">
        <v>0.0</v>
      </c>
      <c r="P31" s="27">
        <v>0.0</v>
      </c>
      <c r="Q31" s="1">
        <v>0.0</v>
      </c>
      <c r="R31" s="1">
        <v>0.0</v>
      </c>
      <c r="S31" s="27">
        <v>1.0</v>
      </c>
      <c r="T31" s="1">
        <v>0.0</v>
      </c>
      <c r="U31" s="1">
        <v>0.0</v>
      </c>
      <c r="V31" s="1">
        <v>0.0</v>
      </c>
      <c r="W31" s="1">
        <v>0.0</v>
      </c>
      <c r="X31" s="1">
        <v>0.0</v>
      </c>
      <c r="Y31" s="1">
        <v>0.0</v>
      </c>
      <c r="Z31" s="1">
        <v>0.0</v>
      </c>
      <c r="AA31" s="1">
        <v>0.0</v>
      </c>
      <c r="AB31" s="1">
        <v>0.0</v>
      </c>
      <c r="AC31" s="1">
        <v>0.0</v>
      </c>
      <c r="AD31" s="27">
        <v>0.0</v>
      </c>
      <c r="AE31" s="1">
        <v>0.0</v>
      </c>
      <c r="AF31" s="1">
        <v>0.0</v>
      </c>
      <c r="AG31" s="27">
        <v>0.0</v>
      </c>
      <c r="AH31" s="12">
        <f t="shared" si="1"/>
        <v>9</v>
      </c>
    </row>
    <row r="32">
      <c r="A32" s="32" t="s">
        <v>171</v>
      </c>
      <c r="B32" s="19" t="str">
        <f t="array" ref="B32">iferror(iNDEX('Svi studenti'!$C$2:$C995,MATCH(A32, 'Svi studenti'!$B$2:$B995, 0)),"---")</f>
        <v>Петровић, Софија</v>
      </c>
      <c r="C32" s="49" t="str">
        <f t="array" ref="C32">iferror(iNDEX('Svi studenti'!$G$2:$G995,MATCH(A32, 'Svi studenti'!$B$2:$B995, 0)),"---")</f>
        <v>3и2а</v>
      </c>
      <c r="D32" s="1">
        <v>2.0</v>
      </c>
      <c r="E32" s="1">
        <v>4.0</v>
      </c>
      <c r="F32" s="1">
        <v>4.0</v>
      </c>
      <c r="G32" s="27">
        <v>2.0</v>
      </c>
      <c r="H32" s="1">
        <v>2.0</v>
      </c>
      <c r="I32" s="1">
        <v>2.0</v>
      </c>
      <c r="J32" s="27">
        <v>2.0</v>
      </c>
      <c r="K32" s="1">
        <v>4.0</v>
      </c>
      <c r="L32" s="1">
        <v>2.0</v>
      </c>
      <c r="M32" s="1">
        <v>2.0</v>
      </c>
      <c r="N32" s="27">
        <v>2.0</v>
      </c>
      <c r="O32" s="1">
        <v>2.0</v>
      </c>
      <c r="P32" s="27">
        <v>2.0</v>
      </c>
      <c r="Q32" s="1">
        <v>2.0</v>
      </c>
      <c r="R32" s="1">
        <v>1.0</v>
      </c>
      <c r="S32" s="27">
        <v>1.0</v>
      </c>
      <c r="T32" s="1">
        <v>1.0</v>
      </c>
      <c r="U32" s="1">
        <v>0.0</v>
      </c>
      <c r="V32" s="1">
        <v>0.0</v>
      </c>
      <c r="W32" s="1">
        <v>0.0</v>
      </c>
      <c r="X32" s="1">
        <v>0.0</v>
      </c>
      <c r="Y32" s="1">
        <v>0.0</v>
      </c>
      <c r="Z32" s="1">
        <v>1.0</v>
      </c>
      <c r="AA32" s="1">
        <v>1.0</v>
      </c>
      <c r="AB32" s="1">
        <v>1.0</v>
      </c>
      <c r="AC32" s="1">
        <v>1.0</v>
      </c>
      <c r="AD32" s="27">
        <v>0.0</v>
      </c>
      <c r="AE32" s="1">
        <v>1.0</v>
      </c>
      <c r="AF32" s="1">
        <v>1.0</v>
      </c>
      <c r="AG32" s="27">
        <v>2.0</v>
      </c>
      <c r="AH32" s="12">
        <f t="shared" si="1"/>
        <v>45</v>
      </c>
    </row>
    <row r="33">
      <c r="A33" s="32" t="s">
        <v>175</v>
      </c>
      <c r="B33" s="19" t="str">
        <f t="array" ref="B33">iferror(iNDEX('Svi studenti'!$C$2:$C995,MATCH(A33, 'Svi studenti'!$B$2:$B995, 0)),"---")</f>
        <v>Пешић, Петар</v>
      </c>
      <c r="C33" s="50" t="str">
        <f t="array" ref="C33">iferror(iNDEX('Svi studenti'!$G$2:$G995,MATCH(A33, 'Svi studenti'!$B$2:$B995, 0)),"---")</f>
        <v>3и2б</v>
      </c>
      <c r="D33" s="1">
        <v>1.5</v>
      </c>
      <c r="E33" s="1">
        <v>4.0</v>
      </c>
      <c r="F33" s="1">
        <v>4.0</v>
      </c>
      <c r="G33" s="27">
        <v>2.0</v>
      </c>
      <c r="H33" s="1">
        <v>2.0</v>
      </c>
      <c r="I33" s="1">
        <v>1.5</v>
      </c>
      <c r="J33" s="27">
        <v>2.0</v>
      </c>
      <c r="K33" s="1">
        <v>4.0</v>
      </c>
      <c r="L33" s="1">
        <v>2.0</v>
      </c>
      <c r="M33" s="1">
        <v>2.0</v>
      </c>
      <c r="N33" s="27">
        <v>2.0</v>
      </c>
      <c r="O33" s="1">
        <v>2.0</v>
      </c>
      <c r="P33" s="27">
        <v>2.0</v>
      </c>
      <c r="Q33" s="1">
        <v>2.0</v>
      </c>
      <c r="R33" s="1">
        <v>2.0</v>
      </c>
      <c r="S33" s="27">
        <v>1.0</v>
      </c>
      <c r="T33" s="1">
        <v>0.0</v>
      </c>
      <c r="U33" s="1">
        <v>0.0</v>
      </c>
      <c r="V33" s="1">
        <v>0.0</v>
      </c>
      <c r="W33" s="1">
        <v>0.0</v>
      </c>
      <c r="X33" s="1">
        <v>0.0</v>
      </c>
      <c r="Y33" s="1">
        <v>0.0</v>
      </c>
      <c r="Z33" s="1">
        <v>0.0</v>
      </c>
      <c r="AA33" s="1">
        <v>0.0</v>
      </c>
      <c r="AB33" s="1">
        <v>0.0</v>
      </c>
      <c r="AC33" s="1">
        <v>0.0</v>
      </c>
      <c r="AD33" s="27">
        <v>0.0</v>
      </c>
      <c r="AE33" s="1">
        <v>0.0</v>
      </c>
      <c r="AF33" s="1">
        <v>0.0</v>
      </c>
      <c r="AG33" s="27">
        <v>0.0</v>
      </c>
      <c r="AH33" s="12">
        <f t="shared" si="1"/>
        <v>36</v>
      </c>
    </row>
    <row r="34">
      <c r="A34" s="32" t="s">
        <v>177</v>
      </c>
      <c r="B34" s="19" t="str">
        <f t="array" ref="B34">iferror(iNDEX('Svi studenti'!$C$2:$C995,MATCH(A34, 'Svi studenti'!$B$2:$B995, 0)),"---")</f>
        <v>Илић, Никола</v>
      </c>
      <c r="C34" s="50" t="str">
        <f t="array" ref="C34">iferror(iNDEX('Svi studenti'!$G$2:$G995,MATCH(A34, 'Svi studenti'!$B$2:$B995, 0)),"---")</f>
        <v>3и2б</v>
      </c>
      <c r="D34" s="1">
        <v>2.0</v>
      </c>
      <c r="E34" s="1">
        <v>4.0</v>
      </c>
      <c r="F34" s="1">
        <v>0.0</v>
      </c>
      <c r="G34" s="27">
        <v>0.0</v>
      </c>
      <c r="H34" s="1">
        <v>2.0</v>
      </c>
      <c r="I34" s="1">
        <v>0.0</v>
      </c>
      <c r="J34" s="27">
        <v>0.0</v>
      </c>
      <c r="K34" s="1">
        <v>4.0</v>
      </c>
      <c r="L34" s="1">
        <v>2.0</v>
      </c>
      <c r="M34" s="1">
        <v>0.0</v>
      </c>
      <c r="N34" s="27">
        <v>0.0</v>
      </c>
      <c r="O34" s="1">
        <v>2.0</v>
      </c>
      <c r="P34" s="27">
        <v>0.0</v>
      </c>
      <c r="Q34" s="1">
        <v>0.0</v>
      </c>
      <c r="R34" s="1">
        <v>0.0</v>
      </c>
      <c r="S34" s="27">
        <v>1.0</v>
      </c>
      <c r="T34" s="1">
        <v>0.0</v>
      </c>
      <c r="U34" s="1">
        <v>0.0</v>
      </c>
      <c r="V34" s="1">
        <v>0.0</v>
      </c>
      <c r="W34" s="1">
        <v>0.0</v>
      </c>
      <c r="X34" s="1">
        <v>0.0</v>
      </c>
      <c r="Y34" s="1">
        <v>0.0</v>
      </c>
      <c r="Z34" s="1">
        <v>0.0</v>
      </c>
      <c r="AA34" s="1">
        <v>0.0</v>
      </c>
      <c r="AB34" s="1">
        <v>0.0</v>
      </c>
      <c r="AC34" s="1">
        <v>0.0</v>
      </c>
      <c r="AD34" s="27">
        <v>0.0</v>
      </c>
      <c r="AE34" s="1">
        <v>0.0</v>
      </c>
      <c r="AF34" s="1">
        <v>0.0</v>
      </c>
      <c r="AG34" s="27">
        <v>0.0</v>
      </c>
      <c r="AH34" s="12">
        <f t="shared" si="1"/>
        <v>17</v>
      </c>
    </row>
    <row r="35">
      <c r="A35" s="32" t="s">
        <v>179</v>
      </c>
      <c r="B35" s="19" t="str">
        <f t="array" ref="B35">iferror(iNDEX('Svi studenti'!$C$2:$C995,MATCH(A35, 'Svi studenti'!$B$2:$B995, 0)),"---")</f>
        <v>Мијаиловић, Лука</v>
      </c>
      <c r="C35" s="50" t="str">
        <f t="array" ref="C35">iferror(iNDEX('Svi studenti'!$G$2:$G995,MATCH(A35, 'Svi studenti'!$B$2:$B995, 0)),"---")</f>
        <v>3и2б</v>
      </c>
      <c r="D35" s="1">
        <v>2.0</v>
      </c>
      <c r="E35" s="1">
        <v>4.0</v>
      </c>
      <c r="F35" s="1">
        <v>2.0</v>
      </c>
      <c r="G35" s="27">
        <v>1.0</v>
      </c>
      <c r="H35" s="1">
        <v>1.0</v>
      </c>
      <c r="I35" s="1">
        <v>0.0</v>
      </c>
      <c r="J35" s="27">
        <v>0.0</v>
      </c>
      <c r="K35" s="1">
        <v>4.0</v>
      </c>
      <c r="L35" s="1">
        <v>2.0</v>
      </c>
      <c r="M35" s="1">
        <v>0.0</v>
      </c>
      <c r="N35" s="27">
        <v>0.0</v>
      </c>
      <c r="O35" s="1">
        <v>0.0</v>
      </c>
      <c r="P35" s="27">
        <v>0.0</v>
      </c>
      <c r="Q35" s="1">
        <v>0.0</v>
      </c>
      <c r="R35" s="1">
        <v>0.0</v>
      </c>
      <c r="S35" s="27">
        <v>1.0</v>
      </c>
      <c r="T35" s="1">
        <v>0.0</v>
      </c>
      <c r="U35" s="1">
        <v>0.0</v>
      </c>
      <c r="V35" s="1">
        <v>0.0</v>
      </c>
      <c r="W35" s="1">
        <v>0.0</v>
      </c>
      <c r="X35" s="1">
        <v>0.0</v>
      </c>
      <c r="Y35" s="1">
        <v>0.0</v>
      </c>
      <c r="Z35" s="1">
        <v>0.0</v>
      </c>
      <c r="AA35" s="1">
        <v>0.0</v>
      </c>
      <c r="AB35" s="1">
        <v>0.0</v>
      </c>
      <c r="AC35" s="1">
        <v>0.0</v>
      </c>
      <c r="AD35" s="27">
        <v>0.0</v>
      </c>
      <c r="AE35" s="1">
        <v>0.0</v>
      </c>
      <c r="AF35" s="1">
        <v>0.0</v>
      </c>
      <c r="AG35" s="27">
        <v>0.0</v>
      </c>
      <c r="AH35" s="12">
        <f t="shared" si="1"/>
        <v>17</v>
      </c>
    </row>
    <row r="36">
      <c r="A36" s="32" t="s">
        <v>182</v>
      </c>
      <c r="B36" s="19" t="str">
        <f t="array" ref="B36">iferror(iNDEX('Svi studenti'!$C$2:$C995,MATCH(A36, 'Svi studenti'!$B$2:$B995, 0)),"---")</f>
        <v>Бановић, Љубомир</v>
      </c>
      <c r="C36" s="50" t="str">
        <f t="array" ref="C36">iferror(iNDEX('Svi studenti'!$G$2:$G995,MATCH(A36, 'Svi studenti'!$B$2:$B995, 0)),"---")</f>
        <v>3и2б</v>
      </c>
      <c r="D36" s="1">
        <v>2.0</v>
      </c>
      <c r="E36" s="1">
        <v>4.0</v>
      </c>
      <c r="F36" s="1">
        <v>4.0</v>
      </c>
      <c r="G36" s="27">
        <v>2.0</v>
      </c>
      <c r="H36" s="1">
        <v>2.0</v>
      </c>
      <c r="I36" s="1">
        <v>2.0</v>
      </c>
      <c r="J36" s="27">
        <v>2.0</v>
      </c>
      <c r="K36" s="1">
        <v>4.0</v>
      </c>
      <c r="L36" s="1">
        <v>2.0</v>
      </c>
      <c r="M36" s="1">
        <v>2.0</v>
      </c>
      <c r="N36" s="27">
        <v>2.0</v>
      </c>
      <c r="O36" s="1">
        <v>2.0</v>
      </c>
      <c r="P36" s="27">
        <v>2.0</v>
      </c>
      <c r="Q36" s="1">
        <v>2.0</v>
      </c>
      <c r="R36" s="1">
        <v>2.0</v>
      </c>
      <c r="S36" s="27">
        <v>1.0</v>
      </c>
      <c r="T36" s="1">
        <v>0.9</v>
      </c>
      <c r="U36" s="1">
        <v>0.9</v>
      </c>
      <c r="V36" s="1">
        <v>1.0</v>
      </c>
      <c r="W36" s="1">
        <v>1.0</v>
      </c>
      <c r="X36" s="1">
        <v>1.0</v>
      </c>
      <c r="Y36" s="1">
        <v>1.0</v>
      </c>
      <c r="Z36" s="1">
        <v>1.0</v>
      </c>
      <c r="AA36" s="1">
        <v>1.0</v>
      </c>
      <c r="AB36" s="1">
        <v>1.0</v>
      </c>
      <c r="AC36" s="1">
        <v>1.0</v>
      </c>
      <c r="AD36" s="27">
        <v>4.0</v>
      </c>
      <c r="AE36" s="1">
        <v>1.0</v>
      </c>
      <c r="AF36" s="1">
        <v>1.0</v>
      </c>
      <c r="AG36" s="27">
        <v>2.0</v>
      </c>
      <c r="AH36" s="12">
        <f t="shared" si="1"/>
        <v>54.8</v>
      </c>
    </row>
    <row r="37">
      <c r="A37" s="32" t="s">
        <v>185</v>
      </c>
      <c r="B37" s="19" t="str">
        <f t="array" ref="B37">iferror(iNDEX('Svi studenti'!$C$2:$C995,MATCH(A37, 'Svi studenti'!$B$2:$B995, 0)),"---")</f>
        <v>Николић, Жељко</v>
      </c>
      <c r="C37" s="50" t="str">
        <f t="array" ref="C37">iferror(iNDEX('Svi studenti'!$G$2:$G995,MATCH(A37, 'Svi studenti'!$B$2:$B995, 0)),"---")</f>
        <v>3и2б</v>
      </c>
      <c r="D37" s="1">
        <v>2.0</v>
      </c>
      <c r="E37" s="1">
        <v>3.0</v>
      </c>
      <c r="F37" s="1">
        <v>2.0</v>
      </c>
      <c r="G37" s="27">
        <v>2.0</v>
      </c>
      <c r="H37" s="1">
        <v>1.0</v>
      </c>
      <c r="I37" s="1">
        <v>1.5</v>
      </c>
      <c r="J37" s="27">
        <v>1.0</v>
      </c>
      <c r="K37" s="1">
        <v>0.0</v>
      </c>
      <c r="L37" s="1">
        <v>0.0</v>
      </c>
      <c r="M37" s="1">
        <v>0.0</v>
      </c>
      <c r="N37" s="27">
        <v>0.0</v>
      </c>
      <c r="O37" s="1">
        <v>0.0</v>
      </c>
      <c r="P37" s="27">
        <v>0.0</v>
      </c>
      <c r="Q37" s="1">
        <v>1.0</v>
      </c>
      <c r="R37" s="1">
        <v>1.0</v>
      </c>
      <c r="S37" s="27">
        <v>1.0</v>
      </c>
      <c r="T37" s="1">
        <v>0.0</v>
      </c>
      <c r="U37" s="1">
        <v>0.0</v>
      </c>
      <c r="V37" s="1">
        <v>0.0</v>
      </c>
      <c r="W37" s="1">
        <v>0.0</v>
      </c>
      <c r="X37" s="1">
        <v>0.0</v>
      </c>
      <c r="Y37" s="1">
        <v>0.0</v>
      </c>
      <c r="Z37" s="1">
        <v>0.0</v>
      </c>
      <c r="AA37" s="1">
        <v>0.0</v>
      </c>
      <c r="AB37" s="1">
        <v>0.0</v>
      </c>
      <c r="AC37" s="1">
        <v>0.0</v>
      </c>
      <c r="AD37" s="27">
        <v>0.0</v>
      </c>
      <c r="AE37" s="1">
        <v>0.0</v>
      </c>
      <c r="AF37" s="1">
        <v>0.0</v>
      </c>
      <c r="AG37" s="27">
        <v>0.0</v>
      </c>
      <c r="AH37" s="12">
        <f t="shared" si="1"/>
        <v>15.5</v>
      </c>
    </row>
    <row r="38">
      <c r="A38" s="32" t="s">
        <v>187</v>
      </c>
      <c r="B38" s="19" t="str">
        <f t="array" ref="B38">iferror(iNDEX('Svi studenti'!$C$2:$C995,MATCH(A38, 'Svi studenti'!$B$2:$B995, 0)),"---")</f>
        <v>Протић, Мина</v>
      </c>
      <c r="C38" s="50" t="str">
        <f t="array" ref="C38">iferror(iNDEX('Svi studenti'!$G$2:$G995,MATCH(A38, 'Svi studenti'!$B$2:$B995, 0)),"---")</f>
        <v>3и2б</v>
      </c>
      <c r="D38" s="1">
        <v>0.0</v>
      </c>
      <c r="E38" s="1">
        <v>0.0</v>
      </c>
      <c r="F38" s="1">
        <v>0.0</v>
      </c>
      <c r="G38" s="27">
        <v>0.0</v>
      </c>
      <c r="H38" s="1">
        <v>0.0</v>
      </c>
      <c r="I38" s="1">
        <v>0.0</v>
      </c>
      <c r="J38" s="27">
        <v>0.0</v>
      </c>
      <c r="K38" s="1">
        <v>0.0</v>
      </c>
      <c r="L38" s="1">
        <v>0.0</v>
      </c>
      <c r="M38" s="1">
        <v>0.0</v>
      </c>
      <c r="N38" s="27">
        <v>0.0</v>
      </c>
      <c r="O38" s="1">
        <v>0.0</v>
      </c>
      <c r="P38" s="27">
        <v>0.0</v>
      </c>
      <c r="Q38" s="1">
        <v>0.0</v>
      </c>
      <c r="R38" s="1">
        <v>0.0</v>
      </c>
      <c r="S38" s="27">
        <v>0.0</v>
      </c>
      <c r="T38" s="1">
        <v>0.0</v>
      </c>
      <c r="U38" s="1">
        <v>0.0</v>
      </c>
      <c r="V38" s="1">
        <v>0.0</v>
      </c>
      <c r="W38" s="1">
        <v>0.0</v>
      </c>
      <c r="X38" s="1">
        <v>0.0</v>
      </c>
      <c r="Y38" s="1">
        <v>0.0</v>
      </c>
      <c r="Z38" s="1">
        <v>0.0</v>
      </c>
      <c r="AA38" s="1">
        <v>0.0</v>
      </c>
      <c r="AB38" s="1">
        <v>0.0</v>
      </c>
      <c r="AC38" s="1">
        <v>0.0</v>
      </c>
      <c r="AD38" s="27">
        <v>0.0</v>
      </c>
      <c r="AE38" s="1">
        <v>0.0</v>
      </c>
      <c r="AF38" s="1">
        <v>0.0</v>
      </c>
      <c r="AG38" s="27">
        <v>0.0</v>
      </c>
      <c r="AH38" s="12">
        <f t="shared" si="1"/>
        <v>0</v>
      </c>
    </row>
    <row r="39">
      <c r="A39" s="32" t="s">
        <v>190</v>
      </c>
      <c r="B39" s="19" t="str">
        <f t="array" ref="B39">iferror(iNDEX('Svi studenti'!$C$2:$C995,MATCH(A39, 'Svi studenti'!$B$2:$B995, 0)),"---")</f>
        <v>Ташић, Владимир</v>
      </c>
      <c r="C39" s="50" t="str">
        <f t="array" ref="C39">iferror(iNDEX('Svi studenti'!$G$2:$G995,MATCH(A39, 'Svi studenti'!$B$2:$B995, 0)),"---")</f>
        <v>3и2б</v>
      </c>
      <c r="D39" s="1">
        <v>2.0</v>
      </c>
      <c r="E39" s="1">
        <v>3.0</v>
      </c>
      <c r="F39" s="1">
        <v>2.0</v>
      </c>
      <c r="G39" s="27">
        <v>1.0</v>
      </c>
      <c r="H39" s="1">
        <v>1.5</v>
      </c>
      <c r="I39" s="1">
        <v>1.5</v>
      </c>
      <c r="J39" s="27">
        <v>1.5</v>
      </c>
      <c r="K39" s="1">
        <v>2.0</v>
      </c>
      <c r="L39" s="1">
        <v>2.0</v>
      </c>
      <c r="M39" s="1">
        <v>1.0</v>
      </c>
      <c r="N39" s="27">
        <v>1.0</v>
      </c>
      <c r="O39" s="1">
        <v>2.0</v>
      </c>
      <c r="P39" s="27">
        <v>2.0</v>
      </c>
      <c r="Q39" s="1">
        <v>2.0</v>
      </c>
      <c r="R39" s="1">
        <v>2.0</v>
      </c>
      <c r="S39" s="27">
        <v>1.0</v>
      </c>
      <c r="T39" s="1">
        <v>0.0</v>
      </c>
      <c r="U39" s="1">
        <v>0.0</v>
      </c>
      <c r="V39" s="1">
        <v>0.0</v>
      </c>
      <c r="W39" s="1">
        <v>0.0</v>
      </c>
      <c r="X39" s="1">
        <v>0.0</v>
      </c>
      <c r="Y39" s="1">
        <v>0.0</v>
      </c>
      <c r="Z39" s="1">
        <v>0.0</v>
      </c>
      <c r="AA39" s="1">
        <v>0.0</v>
      </c>
      <c r="AB39" s="1">
        <v>0.0</v>
      </c>
      <c r="AC39" s="1">
        <v>0.0</v>
      </c>
      <c r="AD39" s="27">
        <v>0.0</v>
      </c>
      <c r="AE39" s="1">
        <v>0.0</v>
      </c>
      <c r="AF39" s="1">
        <v>0.0</v>
      </c>
      <c r="AG39" s="27">
        <v>0.0</v>
      </c>
      <c r="AH39" s="12">
        <f t="shared" si="1"/>
        <v>27.5</v>
      </c>
    </row>
    <row r="40">
      <c r="A40" s="32" t="s">
        <v>193</v>
      </c>
      <c r="B40" s="19" t="str">
        <f t="array" ref="B40">iferror(iNDEX('Svi studenti'!$C$2:$C995,MATCH(A40, 'Svi studenti'!$B$2:$B995, 0)),"---")</f>
        <v>Стублинчевић, Александра</v>
      </c>
      <c r="C40" s="50" t="str">
        <f t="array" ref="C40">iferror(iNDEX('Svi studenti'!$G$2:$G995,MATCH(A40, 'Svi studenti'!$B$2:$B995, 0)),"---")</f>
        <v>3и2б</v>
      </c>
      <c r="D40" s="1">
        <v>2.0</v>
      </c>
      <c r="E40" s="1">
        <v>0.0</v>
      </c>
      <c r="F40" s="1">
        <v>0.0</v>
      </c>
      <c r="G40" s="27">
        <v>0.0</v>
      </c>
      <c r="H40" s="1">
        <v>0.0</v>
      </c>
      <c r="I40" s="1">
        <v>0.0</v>
      </c>
      <c r="J40" s="27">
        <v>0.0</v>
      </c>
      <c r="K40" s="1">
        <v>0.0</v>
      </c>
      <c r="L40" s="1">
        <v>0.0</v>
      </c>
      <c r="M40" s="1">
        <v>0.0</v>
      </c>
      <c r="N40" s="27">
        <v>0.0</v>
      </c>
      <c r="O40" s="1">
        <v>0.0</v>
      </c>
      <c r="P40" s="27">
        <v>0.0</v>
      </c>
      <c r="Q40" s="1">
        <v>0.0</v>
      </c>
      <c r="R40" s="1">
        <v>0.0</v>
      </c>
      <c r="S40" s="27">
        <v>1.0</v>
      </c>
      <c r="T40" s="1">
        <v>0.0</v>
      </c>
      <c r="U40" s="1">
        <v>0.0</v>
      </c>
      <c r="V40" s="1">
        <v>0.0</v>
      </c>
      <c r="W40" s="1">
        <v>0.0</v>
      </c>
      <c r="X40" s="1">
        <v>0.0</v>
      </c>
      <c r="Y40" s="1">
        <v>0.0</v>
      </c>
      <c r="Z40" s="1">
        <v>0.0</v>
      </c>
      <c r="AA40" s="1">
        <v>0.0</v>
      </c>
      <c r="AB40" s="1">
        <v>0.0</v>
      </c>
      <c r="AC40" s="1">
        <v>0.0</v>
      </c>
      <c r="AD40" s="27">
        <v>0.0</v>
      </c>
      <c r="AE40" s="1">
        <v>0.0</v>
      </c>
      <c r="AF40" s="1">
        <v>0.0</v>
      </c>
      <c r="AG40" s="27">
        <v>0.0</v>
      </c>
      <c r="AH40" s="12">
        <f t="shared" si="1"/>
        <v>3</v>
      </c>
    </row>
    <row r="41">
      <c r="A41" s="32" t="s">
        <v>196</v>
      </c>
      <c r="B41" s="19" t="str">
        <f t="array" ref="B41">iferror(iNDEX('Svi studenti'!$C$2:$C995,MATCH(A41, 'Svi studenti'!$B$2:$B995, 0)),"---")</f>
        <v>Опачић, Никола</v>
      </c>
      <c r="C41" s="50" t="str">
        <f t="array" ref="C41">iferror(iNDEX('Svi studenti'!$G$2:$G995,MATCH(A41, 'Svi studenti'!$B$2:$B995, 0)),"---")</f>
        <v>3и2б</v>
      </c>
      <c r="D41" s="1">
        <v>2.0</v>
      </c>
      <c r="E41" s="1">
        <v>4.0</v>
      </c>
      <c r="F41" s="1">
        <v>4.0</v>
      </c>
      <c r="G41" s="27">
        <v>2.0</v>
      </c>
      <c r="H41" s="1">
        <v>2.0</v>
      </c>
      <c r="I41" s="1">
        <v>2.0</v>
      </c>
      <c r="J41" s="27">
        <v>2.0</v>
      </c>
      <c r="K41" s="1">
        <v>4.0</v>
      </c>
      <c r="L41" s="1">
        <v>2.0</v>
      </c>
      <c r="M41" s="1">
        <v>2.0</v>
      </c>
      <c r="N41" s="27">
        <v>2.0</v>
      </c>
      <c r="O41" s="1">
        <v>2.0</v>
      </c>
      <c r="P41" s="27">
        <v>2.0</v>
      </c>
      <c r="Q41" s="1">
        <v>2.0</v>
      </c>
      <c r="R41" s="1">
        <v>2.0</v>
      </c>
      <c r="S41" s="27">
        <v>1.0</v>
      </c>
      <c r="T41" s="1">
        <v>0.0</v>
      </c>
      <c r="U41" s="1">
        <v>0.0</v>
      </c>
      <c r="V41" s="1">
        <v>0.0</v>
      </c>
      <c r="W41" s="1">
        <v>0.0</v>
      </c>
      <c r="X41" s="1">
        <v>0.0</v>
      </c>
      <c r="Y41" s="1">
        <v>0.0</v>
      </c>
      <c r="Z41" s="1">
        <v>0.0</v>
      </c>
      <c r="AA41" s="1">
        <v>0.0</v>
      </c>
      <c r="AB41" s="1">
        <v>0.0</v>
      </c>
      <c r="AC41" s="1">
        <v>0.0</v>
      </c>
      <c r="AD41" s="27">
        <v>0.0</v>
      </c>
      <c r="AE41" s="1">
        <v>0.0</v>
      </c>
      <c r="AF41" s="1">
        <v>0.0</v>
      </c>
      <c r="AG41" s="27">
        <v>0.0</v>
      </c>
      <c r="AH41" s="12">
        <f t="shared" si="1"/>
        <v>37</v>
      </c>
    </row>
    <row r="42">
      <c r="A42" s="32" t="s">
        <v>178</v>
      </c>
      <c r="B42" s="19" t="str">
        <f t="array" ref="B42">iferror(iNDEX('Svi studenti'!$C$2:$C995,MATCH(A42, 'Svi studenti'!$B$2:$B995, 0)),"---")</f>
        <v>Мандић, Анастасија</v>
      </c>
      <c r="C42" s="50" t="str">
        <f t="array" ref="C42">iferror(iNDEX('Svi studenti'!$G$2:$G995,MATCH(A42, 'Svi studenti'!$B$2:$B995, 0)),"---")</f>
        <v>3и2б</v>
      </c>
      <c r="D42" s="1">
        <v>2.0</v>
      </c>
      <c r="E42" s="1">
        <v>4.0</v>
      </c>
      <c r="F42" s="1">
        <v>0.0</v>
      </c>
      <c r="G42" s="27">
        <v>0.0</v>
      </c>
      <c r="H42" s="1">
        <v>1.0</v>
      </c>
      <c r="I42" s="1">
        <v>0.0</v>
      </c>
      <c r="J42" s="27">
        <v>0.0</v>
      </c>
      <c r="K42" s="1">
        <v>2.0</v>
      </c>
      <c r="L42" s="1">
        <v>0.0</v>
      </c>
      <c r="M42" s="1">
        <v>0.0</v>
      </c>
      <c r="N42" s="27">
        <v>0.0</v>
      </c>
      <c r="O42" s="1">
        <v>2.0</v>
      </c>
      <c r="P42" s="27">
        <v>0.0</v>
      </c>
      <c r="Q42" s="1">
        <v>0.0</v>
      </c>
      <c r="R42" s="1">
        <v>0.0</v>
      </c>
      <c r="S42" s="27">
        <v>0.5</v>
      </c>
      <c r="T42" s="1">
        <v>0.0</v>
      </c>
      <c r="U42" s="1">
        <v>0.0</v>
      </c>
      <c r="V42" s="1">
        <v>0.0</v>
      </c>
      <c r="W42" s="1">
        <v>0.0</v>
      </c>
      <c r="X42" s="1">
        <v>0.0</v>
      </c>
      <c r="Y42" s="1">
        <v>0.0</v>
      </c>
      <c r="Z42" s="1">
        <v>0.0</v>
      </c>
      <c r="AA42" s="1">
        <v>0.0</v>
      </c>
      <c r="AB42" s="1">
        <v>0.0</v>
      </c>
      <c r="AC42" s="1">
        <v>0.0</v>
      </c>
      <c r="AD42" s="27">
        <v>0.0</v>
      </c>
      <c r="AE42" s="1">
        <v>0.0</v>
      </c>
      <c r="AF42" s="1">
        <v>0.0</v>
      </c>
      <c r="AG42" s="27">
        <v>0.0</v>
      </c>
      <c r="AH42" s="12">
        <f t="shared" si="1"/>
        <v>11.5</v>
      </c>
    </row>
    <row r="43">
      <c r="A43" s="53"/>
      <c r="B43" s="1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2"/>
    </row>
    <row r="44">
      <c r="A44" s="54"/>
      <c r="B44" s="1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2"/>
    </row>
    <row r="45">
      <c r="A45" s="4"/>
      <c r="B45" s="1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2"/>
    </row>
    <row r="46">
      <c r="A46" s="4"/>
      <c r="B46" s="1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2"/>
    </row>
    <row r="47">
      <c r="A47" s="4"/>
      <c r="B47" s="1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2"/>
    </row>
    <row r="48">
      <c r="A48" s="4"/>
      <c r="B48" s="1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2"/>
    </row>
    <row r="49">
      <c r="A49" s="4"/>
      <c r="B49" s="1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2"/>
    </row>
    <row r="50">
      <c r="A50" s="4"/>
      <c r="B50" s="1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2"/>
    </row>
    <row r="51">
      <c r="A51" s="4"/>
      <c r="B51" s="1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2"/>
    </row>
    <row r="52">
      <c r="A52" s="4"/>
      <c r="B52" s="1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2"/>
    </row>
    <row r="53">
      <c r="A53" s="4"/>
      <c r="B53" s="1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2"/>
    </row>
    <row r="54">
      <c r="A54" s="4"/>
      <c r="B54" s="1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2"/>
    </row>
    <row r="55">
      <c r="A55" s="4"/>
      <c r="B55" s="1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2"/>
    </row>
    <row r="56">
      <c r="A56" s="4"/>
      <c r="B56" s="1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2"/>
    </row>
    <row r="57">
      <c r="A57" s="4"/>
      <c r="B57" s="1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2"/>
    </row>
    <row r="58">
      <c r="A58" s="4"/>
      <c r="B58" s="1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2"/>
    </row>
    <row r="59">
      <c r="A59" s="53"/>
      <c r="B59" s="1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2"/>
    </row>
    <row r="60">
      <c r="A60" s="4"/>
      <c r="B60" s="1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2"/>
    </row>
    <row r="61">
      <c r="A61" s="4"/>
      <c r="B61" s="1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2"/>
    </row>
    <row r="62">
      <c r="A62" s="4"/>
      <c r="B62" s="1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2"/>
    </row>
    <row r="63">
      <c r="A63" s="4"/>
      <c r="B63" s="1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2"/>
    </row>
    <row r="64">
      <c r="A64" s="4"/>
      <c r="B64" s="1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2"/>
    </row>
    <row r="65">
      <c r="A65" s="4"/>
      <c r="B65" s="1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2"/>
    </row>
    <row r="66">
      <c r="A66" s="4"/>
      <c r="B66" s="1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2"/>
    </row>
    <row r="67">
      <c r="A67" s="53"/>
      <c r="B67" s="1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2"/>
    </row>
    <row r="68">
      <c r="A68" s="4"/>
      <c r="B68" s="1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2"/>
    </row>
    <row r="69">
      <c r="A69" s="4"/>
      <c r="B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2"/>
    </row>
    <row r="70">
      <c r="A70" s="4"/>
      <c r="B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2"/>
      <c r="AF70" s="12"/>
      <c r="AG70" s="12"/>
      <c r="AH70" s="12"/>
    </row>
    <row r="71">
      <c r="A71" s="4"/>
      <c r="B71" s="1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2"/>
      <c r="AF71" s="12"/>
      <c r="AG71" s="12"/>
      <c r="AH71" s="12"/>
    </row>
    <row r="72">
      <c r="A72" s="4"/>
      <c r="B72" s="1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2"/>
      <c r="AF72" s="12"/>
      <c r="AG72" s="12"/>
      <c r="AH72" s="12"/>
    </row>
    <row r="73">
      <c r="A73" s="4"/>
      <c r="B73" s="1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2"/>
      <c r="AF73" s="12"/>
      <c r="AG73" s="12"/>
      <c r="AH73" s="12"/>
    </row>
    <row r="74">
      <c r="A74" s="4"/>
      <c r="B74" s="1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2"/>
      <c r="AF74" s="12"/>
      <c r="AG74" s="12"/>
      <c r="AH74" s="12"/>
    </row>
    <row r="75">
      <c r="A75" s="4"/>
      <c r="B75" s="1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2"/>
      <c r="AF75" s="12"/>
      <c r="AG75" s="12"/>
      <c r="AH75" s="12"/>
    </row>
    <row r="76">
      <c r="A76" s="4"/>
      <c r="B76" s="1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2"/>
      <c r="AF76" s="12"/>
      <c r="AG76" s="12"/>
      <c r="AH76" s="12"/>
    </row>
    <row r="77">
      <c r="A77" s="4"/>
      <c r="B77" s="1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2"/>
      <c r="AF77" s="12"/>
      <c r="AG77" s="12"/>
      <c r="AH77" s="12"/>
    </row>
    <row r="78">
      <c r="A78" s="4"/>
      <c r="B78" s="1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2"/>
      <c r="AF78" s="12"/>
      <c r="AG78" s="12"/>
      <c r="AH78" s="12"/>
    </row>
    <row r="79">
      <c r="A79" s="4"/>
      <c r="B79" s="1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2"/>
      <c r="AF79" s="12"/>
      <c r="AG79" s="12"/>
      <c r="AH79" s="12"/>
    </row>
    <row r="80">
      <c r="A80" s="4"/>
      <c r="B80" s="1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2"/>
      <c r="AF80" s="12"/>
      <c r="AG80" s="12"/>
      <c r="AH80" s="12"/>
    </row>
    <row r="81">
      <c r="A81" s="4"/>
      <c r="B81" s="1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2"/>
      <c r="AF81" s="12"/>
      <c r="AG81" s="12"/>
      <c r="AH81" s="12"/>
    </row>
    <row r="82">
      <c r="A82" s="4"/>
      <c r="B82" s="1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2"/>
      <c r="AF82" s="12"/>
      <c r="AG82" s="12"/>
      <c r="AH82" s="12"/>
    </row>
    <row r="83">
      <c r="A83" s="4"/>
      <c r="B83" s="1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2"/>
      <c r="AF83" s="12"/>
      <c r="AG83" s="12"/>
      <c r="AH83" s="12"/>
    </row>
    <row r="84">
      <c r="A84" s="4"/>
      <c r="B84" s="1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2"/>
      <c r="AF84" s="12"/>
      <c r="AG84" s="12"/>
      <c r="AH84" s="12"/>
    </row>
    <row r="85">
      <c r="A85" s="4"/>
      <c r="B85" s="1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2"/>
      <c r="AF85" s="12"/>
      <c r="AG85" s="12"/>
      <c r="AH85" s="12"/>
    </row>
    <row r="86">
      <c r="A86" s="4"/>
      <c r="B86" s="1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2"/>
      <c r="AF86" s="12"/>
      <c r="AG86" s="12"/>
      <c r="AH86" s="12"/>
    </row>
    <row r="87">
      <c r="A87" s="4"/>
      <c r="B87" s="1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2"/>
      <c r="AF87" s="12"/>
      <c r="AG87" s="12"/>
      <c r="AH87" s="12"/>
    </row>
    <row r="88">
      <c r="A88" s="4"/>
      <c r="B88" s="1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2"/>
      <c r="AF88" s="12"/>
      <c r="AG88" s="12"/>
      <c r="AH88" s="12"/>
    </row>
    <row r="89">
      <c r="A89" s="4"/>
      <c r="B89" s="1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2"/>
      <c r="AF89" s="12"/>
      <c r="AG89" s="12"/>
      <c r="AH89" s="12"/>
    </row>
    <row r="90">
      <c r="A90" s="4"/>
      <c r="B90" s="1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2"/>
      <c r="AF90" s="12"/>
      <c r="AG90" s="12"/>
      <c r="AH90" s="12"/>
    </row>
    <row r="91">
      <c r="A91" s="4"/>
      <c r="B91" s="1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2"/>
      <c r="AF91" s="12"/>
      <c r="AG91" s="12"/>
      <c r="AH91" s="12"/>
    </row>
    <row r="92">
      <c r="A92" s="4"/>
      <c r="B92" s="1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2"/>
      <c r="AF92" s="12"/>
      <c r="AG92" s="12"/>
      <c r="AH92" s="12"/>
    </row>
    <row r="93">
      <c r="A93" s="4"/>
      <c r="B93" s="1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2"/>
      <c r="AF93" s="12"/>
      <c r="AG93" s="12"/>
      <c r="AH93" s="12"/>
    </row>
    <row r="94">
      <c r="A94" s="4"/>
      <c r="B94" s="1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2"/>
      <c r="AF94" s="12"/>
      <c r="AG94" s="12"/>
      <c r="AH94" s="12"/>
    </row>
    <row r="95">
      <c r="A95" s="4"/>
      <c r="B95" s="1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2"/>
      <c r="AF95" s="12"/>
      <c r="AG95" s="12"/>
      <c r="AH95" s="12"/>
    </row>
    <row r="96">
      <c r="B96" s="19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</row>
    <row r="97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</row>
    <row r="98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</row>
    <row r="99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</row>
    <row r="100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</row>
    <row r="101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</row>
    <row r="102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</row>
    <row r="103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</row>
    <row r="104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</row>
    <row r="10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</row>
    <row r="106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</row>
    <row r="107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</row>
    <row r="108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</row>
    <row r="109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</row>
    <row r="110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</row>
    <row r="111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</row>
    <row r="112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</row>
    <row r="113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</row>
    <row r="114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</row>
    <row r="1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</row>
    <row r="116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</row>
    <row r="117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</row>
    <row r="118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</row>
    <row r="119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</row>
    <row r="120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</row>
    <row r="121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</row>
    <row r="122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</row>
    <row r="123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</row>
    <row r="124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</row>
    <row r="12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</row>
    <row r="126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</row>
    <row r="127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</row>
    <row r="128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</row>
    <row r="129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</row>
    <row r="130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</row>
    <row r="131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</row>
    <row r="132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</row>
    <row r="133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</row>
    <row r="134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</row>
    <row r="13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</row>
    <row r="136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</row>
    <row r="137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</row>
    <row r="138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</row>
    <row r="139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</row>
    <row r="140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</row>
    <row r="141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</row>
    <row r="142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</row>
    <row r="143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</row>
    <row r="144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</row>
    <row r="14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</row>
    <row r="146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</row>
    <row r="147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</row>
    <row r="148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</row>
    <row r="149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</row>
    <row r="150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</row>
    <row r="151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</row>
    <row r="152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</row>
    <row r="153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</row>
    <row r="154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</row>
    <row r="15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</row>
    <row r="156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</row>
    <row r="157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</row>
    <row r="159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</row>
    <row r="160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</row>
    <row r="161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</row>
    <row r="162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</row>
    <row r="163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</row>
    <row r="164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</row>
    <row r="16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</row>
    <row r="166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</row>
    <row r="167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</row>
    <row r="168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</row>
    <row r="169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</row>
    <row r="170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</row>
    <row r="171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</row>
    <row r="172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</row>
    <row r="173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</row>
    <row r="174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</row>
    <row r="17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</row>
    <row r="176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</row>
    <row r="177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</row>
    <row r="178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</row>
    <row r="179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</row>
    <row r="180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</row>
    <row r="181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</row>
    <row r="182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</row>
    <row r="183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</row>
    <row r="184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</row>
    <row r="18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</row>
    <row r="186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</row>
    <row r="187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</row>
    <row r="188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</row>
    <row r="189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</row>
    <row r="190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</row>
    <row r="191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</row>
    <row r="192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</row>
    <row r="193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</row>
    <row r="194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</row>
    <row r="19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</row>
    <row r="196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</row>
    <row r="197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</row>
    <row r="198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</row>
    <row r="199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</row>
    <row r="200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</row>
    <row r="201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</row>
    <row r="202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</row>
    <row r="203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</row>
    <row r="204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</row>
    <row r="20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</row>
    <row r="206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</row>
    <row r="207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</row>
    <row r="208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</row>
    <row r="209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</row>
    <row r="210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</row>
    <row r="212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</row>
    <row r="213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</row>
    <row r="214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</row>
    <row r="2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</row>
    <row r="216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</row>
    <row r="217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</row>
    <row r="218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</row>
    <row r="219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</row>
    <row r="220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</row>
    <row r="221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</row>
    <row r="222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</row>
    <row r="223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</row>
    <row r="224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</row>
    <row r="22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</row>
    <row r="226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</row>
    <row r="228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</row>
    <row r="229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</row>
    <row r="230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</row>
    <row r="231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</row>
    <row r="232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</row>
    <row r="233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</row>
    <row r="234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</row>
    <row r="23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</row>
    <row r="236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</row>
    <row r="238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</row>
    <row r="239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</row>
    <row r="240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</row>
    <row r="241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</row>
    <row r="242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</row>
    <row r="24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</row>
    <row r="246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</row>
    <row r="247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</row>
    <row r="248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</row>
    <row r="249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</row>
    <row r="250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</row>
    <row r="251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</row>
    <row r="252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</row>
    <row r="253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</row>
    <row r="254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</row>
    <row r="25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</row>
    <row r="256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</row>
    <row r="257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</row>
    <row r="258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</row>
    <row r="259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</row>
    <row r="260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</row>
    <row r="261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</row>
    <row r="262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</row>
    <row r="266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</row>
    <row r="267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</row>
    <row r="268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</row>
    <row r="269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</row>
    <row r="270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</row>
    <row r="271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</row>
    <row r="272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</row>
    <row r="273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</row>
    <row r="274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</row>
    <row r="276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</row>
    <row r="277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</row>
    <row r="278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</row>
    <row r="279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</row>
    <row r="281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</row>
    <row r="282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</row>
    <row r="283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</row>
    <row r="284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</row>
    <row r="28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</row>
    <row r="286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</row>
    <row r="287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</row>
    <row r="288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</row>
    <row r="289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</row>
    <row r="291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</row>
    <row r="292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</row>
    <row r="293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</row>
    <row r="294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</row>
    <row r="29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</row>
    <row r="298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</row>
    <row r="299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</row>
    <row r="300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</row>
    <row r="301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</row>
    <row r="302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</row>
    <row r="303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</row>
    <row r="304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</row>
    <row r="30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</row>
    <row r="306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</row>
    <row r="307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</row>
    <row r="308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</row>
    <row r="309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</row>
    <row r="310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</row>
    <row r="311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</row>
    <row r="312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</row>
    <row r="313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</row>
    <row r="314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</row>
    <row r="3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</row>
    <row r="317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</row>
    <row r="319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</row>
    <row r="320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</row>
    <row r="321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</row>
    <row r="322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</row>
    <row r="323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</row>
    <row r="324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</row>
    <row r="32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</row>
    <row r="326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</row>
    <row r="327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</row>
    <row r="329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</row>
    <row r="330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</row>
    <row r="331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</row>
    <row r="332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</row>
    <row r="334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</row>
    <row r="33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</row>
    <row r="336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</row>
    <row r="337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</row>
    <row r="338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</row>
    <row r="339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</row>
    <row r="340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</row>
    <row r="341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</row>
    <row r="342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</row>
    <row r="344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</row>
    <row r="34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</row>
    <row r="346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</row>
    <row r="347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</row>
    <row r="348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</row>
    <row r="351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</row>
    <row r="352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</row>
    <row r="353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</row>
    <row r="354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</row>
    <row r="35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</row>
    <row r="356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</row>
    <row r="357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</row>
    <row r="358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</row>
    <row r="359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</row>
    <row r="360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</row>
    <row r="361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</row>
    <row r="362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</row>
    <row r="363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</row>
    <row r="364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</row>
    <row r="36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</row>
    <row r="366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</row>
    <row r="367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</row>
    <row r="368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</row>
    <row r="370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</row>
    <row r="372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</row>
    <row r="373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</row>
    <row r="374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</row>
    <row r="37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</row>
    <row r="376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</row>
    <row r="377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</row>
    <row r="378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</row>
    <row r="379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</row>
    <row r="380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</row>
    <row r="382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</row>
    <row r="383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</row>
    <row r="384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</row>
    <row r="38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</row>
    <row r="387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</row>
    <row r="388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</row>
    <row r="389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</row>
    <row r="390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</row>
    <row r="391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</row>
    <row r="392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</row>
    <row r="393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</row>
    <row r="394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</row>
    <row r="39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</row>
    <row r="397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</row>
    <row r="398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</row>
    <row r="399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</row>
    <row r="400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</row>
    <row r="401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</row>
    <row r="404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</row>
    <row r="40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</row>
    <row r="406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</row>
    <row r="407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</row>
    <row r="408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</row>
    <row r="409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</row>
    <row r="410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</row>
    <row r="411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</row>
    <row r="412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</row>
    <row r="413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</row>
    <row r="414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</row>
    <row r="4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</row>
    <row r="416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</row>
    <row r="417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</row>
    <row r="418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</row>
    <row r="419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</row>
    <row r="420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</row>
    <row r="421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</row>
    <row r="423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</row>
    <row r="42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</row>
    <row r="426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</row>
    <row r="427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</row>
    <row r="428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</row>
    <row r="429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</row>
    <row r="430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</row>
    <row r="431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</row>
    <row r="432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</row>
    <row r="433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</row>
    <row r="43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</row>
    <row r="436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</row>
    <row r="437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</row>
    <row r="438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</row>
    <row r="440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</row>
    <row r="441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</row>
    <row r="442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</row>
    <row r="443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</row>
    <row r="444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</row>
    <row r="44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</row>
    <row r="446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</row>
    <row r="447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</row>
    <row r="448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</row>
    <row r="450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</row>
    <row r="451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</row>
    <row r="452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</row>
    <row r="453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</row>
    <row r="454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</row>
    <row r="45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</row>
    <row r="456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</row>
    <row r="457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</row>
    <row r="458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</row>
    <row r="459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</row>
    <row r="460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</row>
    <row r="461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</row>
    <row r="462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</row>
    <row r="463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</row>
    <row r="464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</row>
    <row r="46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</row>
    <row r="466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</row>
    <row r="467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</row>
    <row r="468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</row>
    <row r="469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</row>
    <row r="470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</row>
    <row r="471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</row>
    <row r="472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</row>
    <row r="473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</row>
    <row r="474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</row>
    <row r="47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</row>
    <row r="476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</row>
    <row r="477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</row>
    <row r="478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</row>
    <row r="479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</row>
    <row r="480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</row>
    <row r="481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</row>
    <row r="482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</row>
    <row r="483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</row>
    <row r="484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</row>
    <row r="48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</row>
    <row r="486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</row>
    <row r="487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</row>
    <row r="488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</row>
    <row r="489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</row>
    <row r="490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</row>
    <row r="491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</row>
    <row r="492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</row>
    <row r="493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</row>
    <row r="494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</row>
    <row r="49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</row>
    <row r="496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</row>
    <row r="497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</row>
    <row r="498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</row>
    <row r="499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</row>
    <row r="500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</row>
    <row r="501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</row>
    <row r="502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</row>
    <row r="503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</row>
    <row r="504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</row>
    <row r="50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</row>
    <row r="506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</row>
    <row r="507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</row>
    <row r="508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</row>
    <row r="509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</row>
    <row r="510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</row>
    <row r="511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</row>
    <row r="512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</row>
    <row r="513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</row>
    <row r="514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</row>
    <row r="5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</row>
    <row r="516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</row>
    <row r="517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</row>
    <row r="518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</row>
    <row r="519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</row>
    <row r="520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</row>
    <row r="521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</row>
    <row r="522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</row>
    <row r="523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</row>
    <row r="524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</row>
    <row r="52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</row>
    <row r="526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</row>
    <row r="527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</row>
    <row r="528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</row>
    <row r="529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</row>
    <row r="530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</row>
    <row r="531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</row>
    <row r="532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</row>
    <row r="533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</row>
    <row r="534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</row>
    <row r="53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</row>
    <row r="536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</row>
    <row r="537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</row>
    <row r="538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</row>
    <row r="539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</row>
    <row r="540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</row>
    <row r="541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</row>
    <row r="542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</row>
    <row r="543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</row>
    <row r="544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</row>
    <row r="54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</row>
    <row r="546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</row>
    <row r="547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</row>
    <row r="548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</row>
    <row r="549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</row>
    <row r="550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</row>
    <row r="551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</row>
    <row r="552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</row>
    <row r="553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</row>
    <row r="554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</row>
    <row r="55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</row>
    <row r="556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</row>
    <row r="557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</row>
    <row r="558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</row>
    <row r="559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</row>
    <row r="560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</row>
    <row r="561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</row>
    <row r="562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</row>
    <row r="563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</row>
    <row r="564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</row>
    <row r="56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</row>
    <row r="566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</row>
    <row r="567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</row>
    <row r="568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</row>
    <row r="569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</row>
    <row r="570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</row>
    <row r="571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</row>
    <row r="572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</row>
    <row r="573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</row>
    <row r="574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</row>
    <row r="57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</row>
    <row r="576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</row>
    <row r="577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</row>
    <row r="578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</row>
    <row r="579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</row>
    <row r="580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</row>
    <row r="581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</row>
    <row r="582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</row>
    <row r="583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</row>
    <row r="584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</row>
    <row r="58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</row>
    <row r="586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</row>
    <row r="587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</row>
    <row r="588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</row>
    <row r="589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</row>
    <row r="590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</row>
    <row r="591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</row>
    <row r="592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</row>
    <row r="593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</row>
    <row r="594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</row>
    <row r="59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</row>
    <row r="596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</row>
    <row r="597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</row>
    <row r="598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</row>
    <row r="599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</row>
    <row r="600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</row>
    <row r="601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</row>
    <row r="602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</row>
    <row r="603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</row>
    <row r="604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</row>
    <row r="60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</row>
    <row r="606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</row>
    <row r="607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</row>
    <row r="608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</row>
    <row r="609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</row>
    <row r="610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</row>
    <row r="611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</row>
    <row r="612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</row>
    <row r="613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</row>
    <row r="614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</row>
    <row r="6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</row>
    <row r="616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</row>
    <row r="617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</row>
    <row r="618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</row>
    <row r="619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</row>
    <row r="620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</row>
    <row r="621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</row>
    <row r="622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</row>
    <row r="623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</row>
    <row r="624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</row>
    <row r="62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</row>
    <row r="626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</row>
    <row r="627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</row>
    <row r="628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</row>
    <row r="629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</row>
    <row r="630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</row>
    <row r="631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</row>
    <row r="632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</row>
    <row r="633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</row>
    <row r="634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</row>
    <row r="63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</row>
    <row r="636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</row>
    <row r="637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</row>
    <row r="638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</row>
    <row r="639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</row>
    <row r="640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</row>
    <row r="641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</row>
    <row r="642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</row>
    <row r="643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</row>
    <row r="644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</row>
    <row r="64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</row>
    <row r="646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</row>
    <row r="647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</row>
    <row r="648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</row>
    <row r="649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</row>
    <row r="650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</row>
    <row r="651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</row>
    <row r="652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</row>
    <row r="653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</row>
    <row r="654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</row>
    <row r="65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</row>
    <row r="656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</row>
    <row r="657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</row>
    <row r="658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</row>
    <row r="659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</row>
    <row r="660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</row>
    <row r="661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</row>
    <row r="662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</row>
    <row r="663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</row>
    <row r="664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</row>
    <row r="66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</row>
    <row r="666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</row>
    <row r="667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</row>
    <row r="668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</row>
    <row r="669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</row>
    <row r="670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</row>
    <row r="671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</row>
    <row r="672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</row>
    <row r="673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</row>
    <row r="674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</row>
    <row r="67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</row>
    <row r="676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</row>
    <row r="677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</row>
    <row r="678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</row>
    <row r="679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</row>
    <row r="680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</row>
    <row r="681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</row>
    <row r="682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</row>
    <row r="683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</row>
    <row r="684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</row>
    <row r="68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</row>
    <row r="686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</row>
    <row r="687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</row>
    <row r="688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</row>
    <row r="689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</row>
    <row r="690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</row>
    <row r="691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</row>
    <row r="692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</row>
    <row r="693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</row>
    <row r="694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</row>
    <row r="69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</row>
    <row r="696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</row>
    <row r="697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</row>
    <row r="698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</row>
    <row r="699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</row>
    <row r="700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</row>
    <row r="701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</row>
    <row r="702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</row>
    <row r="703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</row>
    <row r="704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</row>
    <row r="70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</row>
    <row r="706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</row>
    <row r="707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</row>
    <row r="708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</row>
    <row r="709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</row>
    <row r="710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</row>
    <row r="711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</row>
    <row r="712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</row>
    <row r="713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</row>
    <row r="714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</row>
    <row r="7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</row>
    <row r="716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</row>
    <row r="717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</row>
    <row r="718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</row>
    <row r="719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</row>
    <row r="720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</row>
    <row r="721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</row>
    <row r="722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</row>
    <row r="723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</row>
    <row r="724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</row>
    <row r="72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</row>
    <row r="726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</row>
    <row r="727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</row>
    <row r="728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</row>
    <row r="729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</row>
    <row r="730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</row>
    <row r="731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</row>
    <row r="732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</row>
    <row r="733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</row>
    <row r="734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</row>
    <row r="73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</row>
    <row r="736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</row>
    <row r="737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</row>
    <row r="738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</row>
    <row r="739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</row>
    <row r="740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</row>
    <row r="741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</row>
    <row r="742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</row>
    <row r="743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</row>
    <row r="744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</row>
    <row r="74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</row>
    <row r="746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</row>
    <row r="747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</row>
    <row r="748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</row>
    <row r="749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</row>
    <row r="750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</row>
    <row r="751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</row>
    <row r="752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</row>
    <row r="753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</row>
    <row r="754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</row>
    <row r="75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</row>
    <row r="756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</row>
    <row r="757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</row>
    <row r="758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</row>
    <row r="759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</row>
    <row r="760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</row>
    <row r="761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</row>
    <row r="762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</row>
    <row r="763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</row>
    <row r="764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</row>
    <row r="76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</row>
    <row r="766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</row>
    <row r="767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</row>
    <row r="768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</row>
    <row r="769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</row>
    <row r="770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</row>
    <row r="771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</row>
    <row r="772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</row>
    <row r="773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</row>
    <row r="774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</row>
    <row r="77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</row>
    <row r="776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</row>
    <row r="777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</row>
    <row r="778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</row>
    <row r="779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</row>
    <row r="780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</row>
    <row r="781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</row>
    <row r="782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</row>
    <row r="783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</row>
    <row r="784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</row>
    <row r="78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</row>
    <row r="786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</row>
    <row r="787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</row>
    <row r="788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</row>
    <row r="789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</row>
    <row r="790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</row>
    <row r="791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</row>
    <row r="792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</row>
    <row r="793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</row>
    <row r="794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</row>
    <row r="79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</row>
    <row r="796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</row>
    <row r="797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</row>
    <row r="798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</row>
    <row r="799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</row>
    <row r="800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</row>
    <row r="801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</row>
    <row r="802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</row>
    <row r="803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</row>
    <row r="804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</row>
    <row r="80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</row>
    <row r="806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</row>
    <row r="807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</row>
    <row r="808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</row>
    <row r="809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</row>
    <row r="810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</row>
    <row r="811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</row>
    <row r="812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</row>
    <row r="813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</row>
    <row r="814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</row>
    <row r="8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</row>
    <row r="816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</row>
    <row r="817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</row>
    <row r="818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</row>
    <row r="819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</row>
    <row r="820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</row>
    <row r="821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</row>
    <row r="822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</row>
    <row r="823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</row>
    <row r="824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</row>
    <row r="82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</row>
    <row r="826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</row>
    <row r="827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</row>
    <row r="828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</row>
    <row r="829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</row>
    <row r="830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</row>
    <row r="831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</row>
    <row r="832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</row>
    <row r="833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</row>
    <row r="834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</row>
    <row r="83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</row>
    <row r="836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</row>
    <row r="837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</row>
    <row r="838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</row>
    <row r="839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</row>
    <row r="840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</row>
    <row r="841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</row>
    <row r="842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</row>
    <row r="843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</row>
    <row r="844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</row>
    <row r="84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</row>
    <row r="846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</row>
    <row r="847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</row>
    <row r="848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</row>
    <row r="849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</row>
    <row r="850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</row>
    <row r="851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</row>
    <row r="852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</row>
    <row r="853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</row>
    <row r="854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</row>
    <row r="85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</row>
    <row r="856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</row>
    <row r="857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</row>
    <row r="858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</row>
    <row r="859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</row>
    <row r="860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</row>
    <row r="861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</row>
    <row r="862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</row>
    <row r="863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</row>
    <row r="864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</row>
    <row r="86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</row>
    <row r="866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</row>
    <row r="867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</row>
    <row r="868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</row>
    <row r="869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</row>
    <row r="870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</row>
    <row r="871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</row>
    <row r="872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</row>
    <row r="873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</row>
    <row r="874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</row>
    <row r="87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</row>
    <row r="876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</row>
    <row r="877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</row>
    <row r="878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</row>
    <row r="879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</row>
    <row r="880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</row>
    <row r="881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</row>
    <row r="882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</row>
    <row r="883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</row>
    <row r="884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</row>
    <row r="88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</row>
    <row r="886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</row>
    <row r="887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</row>
    <row r="888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</row>
    <row r="889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</row>
    <row r="890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</row>
    <row r="891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</row>
    <row r="892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</row>
    <row r="893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</row>
    <row r="894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</row>
    <row r="89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</row>
    <row r="896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</row>
    <row r="897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</row>
    <row r="898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</row>
    <row r="899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</row>
    <row r="900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</row>
    <row r="901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</row>
    <row r="902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</row>
    <row r="903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</row>
    <row r="904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</row>
    <row r="90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</row>
    <row r="906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</row>
    <row r="907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</row>
    <row r="908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</row>
    <row r="909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</row>
    <row r="910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</row>
    <row r="911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</row>
    <row r="912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</row>
    <row r="913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</row>
    <row r="914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</row>
    <row r="9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</row>
    <row r="916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</row>
    <row r="917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</row>
    <row r="918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</row>
    <row r="919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</row>
    <row r="920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</row>
    <row r="921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</row>
    <row r="922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</row>
    <row r="923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</row>
    <row r="924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</row>
    <row r="92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</row>
    <row r="926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</row>
    <row r="927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</row>
    <row r="928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</row>
    <row r="929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</row>
    <row r="930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</row>
    <row r="931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</row>
    <row r="932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</row>
    <row r="933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</row>
    <row r="934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</row>
    <row r="93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</row>
    <row r="936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</row>
    <row r="937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</row>
    <row r="938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</row>
    <row r="939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</row>
    <row r="940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</row>
    <row r="941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</row>
    <row r="942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</row>
    <row r="943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</row>
    <row r="944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</row>
    <row r="94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</row>
    <row r="946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</row>
    <row r="947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</row>
    <row r="948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</row>
    <row r="949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</row>
    <row r="950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</row>
    <row r="951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</row>
    <row r="952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</row>
    <row r="953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</row>
    <row r="954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</row>
    <row r="95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</row>
    <row r="956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</row>
    <row r="957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</row>
    <row r="958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</row>
    <row r="959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</row>
    <row r="960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</row>
    <row r="961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</row>
    <row r="962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</row>
    <row r="963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</row>
    <row r="964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</row>
    <row r="96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</row>
    <row r="966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</row>
    <row r="967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</row>
    <row r="968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</row>
    <row r="969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</row>
    <row r="970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</row>
    <row r="971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</row>
    <row r="972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</row>
    <row r="973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</row>
    <row r="974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</row>
    <row r="97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</row>
    <row r="976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</row>
    <row r="977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</row>
    <row r="978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</row>
    <row r="979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</row>
    <row r="980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</row>
    <row r="981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</row>
    <row r="982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</row>
    <row r="983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</row>
    <row r="984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</row>
    <row r="98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</row>
    <row r="986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</row>
    <row r="987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</row>
    <row r="988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</row>
    <row r="989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</row>
    <row r="990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</row>
    <row r="991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</row>
    <row r="992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</row>
    <row r="993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</row>
    <row r="994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</row>
    <row r="99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</row>
  </sheetData>
  <mergeCells count="10">
    <mergeCell ref="Q3:S3"/>
    <mergeCell ref="T3:AD3"/>
    <mergeCell ref="D2:S2"/>
    <mergeCell ref="T2:AD2"/>
    <mergeCell ref="AH2:AH4"/>
    <mergeCell ref="D3:G3"/>
    <mergeCell ref="H3:J3"/>
    <mergeCell ref="K3:N3"/>
    <mergeCell ref="O3:P3"/>
    <mergeCell ref="AE3:AG3"/>
  </mergeCells>
  <conditionalFormatting sqref="AH5:AH69">
    <cfRule type="cellIs" dxfId="0" priority="1" operator="greaterThanOrEqual">
      <formula>22</formula>
    </cfRule>
  </conditionalFormatting>
  <conditionalFormatting sqref="AH5:AH69">
    <cfRule type="cellIs" dxfId="1" priority="2" operator="lessThan">
      <formula>22</formula>
    </cfRule>
  </conditionalFormatting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75"/>
  <cols>
    <col customWidth="1" min="2" max="2" width="24.5"/>
    <col customWidth="1" min="4" max="4" width="10.63"/>
    <col customWidth="1" min="5" max="5" width="12.63"/>
    <col customWidth="1" min="6" max="6" width="13.63"/>
    <col customWidth="1" min="7" max="7" width="9.5"/>
    <col customWidth="1" min="8" max="8" width="12.0"/>
    <col customWidth="1" min="9" max="9" width="13.25"/>
    <col customWidth="1" min="10" max="10" width="12.88"/>
    <col customWidth="1" min="11" max="11" width="13.38"/>
    <col customWidth="1" min="12" max="12" width="16.0"/>
    <col customWidth="1" min="13" max="13" width="12.38"/>
    <col customWidth="1" min="14" max="14" width="11.63"/>
    <col customWidth="1" min="15" max="15" width="11.88"/>
    <col customWidth="1" min="16" max="16" width="15.88"/>
    <col customWidth="1" min="17" max="17" width="16.0"/>
    <col customWidth="1" min="18" max="18" width="12.0"/>
    <col customWidth="1" min="19" max="19" width="11.88"/>
    <col customWidth="1" min="20" max="20" width="16.0"/>
    <col customWidth="1" min="21" max="21" width="18.88"/>
    <col customWidth="1" min="22" max="22" width="20.63"/>
    <col customWidth="1" min="23" max="23" width="16.0"/>
    <col customWidth="1" min="24" max="24" width="15.88"/>
    <col customWidth="1" min="25" max="26" width="14.0"/>
    <col customWidth="1" min="27" max="27" width="16.75"/>
    <col customWidth="1" min="28" max="28" width="10.38"/>
    <col customWidth="1" min="29" max="29" width="13.5"/>
    <col customWidth="1" min="30" max="30" width="11.63"/>
    <col customWidth="1" min="31" max="31" width="13.0"/>
    <col customWidth="1" min="32" max="32" width="15.38"/>
    <col customWidth="1" min="33" max="34" width="17.13"/>
    <col customWidth="1" min="35" max="36" width="19.38"/>
    <col customWidth="1" min="37" max="37" width="17.13"/>
    <col customWidth="1" min="38" max="38" width="19.0"/>
  </cols>
  <sheetData>
    <row r="1">
      <c r="A1" s="21" t="s">
        <v>23</v>
      </c>
      <c r="B1" s="10" t="s">
        <v>25</v>
      </c>
      <c r="C1" s="11" t="s">
        <v>26</v>
      </c>
      <c r="D1" s="4"/>
      <c r="E1" s="22" t="s">
        <v>35</v>
      </c>
      <c r="F1" s="23" t="s">
        <v>30</v>
      </c>
      <c r="G1" s="9"/>
      <c r="H1" s="9"/>
      <c r="I1" s="9"/>
    </row>
    <row r="2">
      <c r="A2" s="7">
        <f>countif(C5:C1000,"=3и2а") + countif(C5:C1000,"=3и1б")</f>
        <v>19</v>
      </c>
      <c r="B2" s="8">
        <f>countif(C5:C1000,"=3и1а")</f>
        <v>5</v>
      </c>
      <c r="C2" s="8">
        <f>countif(C5:C1000,"=3и2б")</f>
        <v>10</v>
      </c>
      <c r="D2" s="30" t="s">
        <v>52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3"/>
      <c r="W2" s="34" t="s">
        <v>79</v>
      </c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3"/>
      <c r="AM2" s="35" t="s">
        <v>39</v>
      </c>
      <c r="AN2" s="1"/>
    </row>
    <row r="3">
      <c r="D3" s="36" t="s">
        <v>81</v>
      </c>
      <c r="E3" s="37"/>
      <c r="F3" s="37"/>
      <c r="G3" s="37"/>
      <c r="H3" s="37"/>
      <c r="I3" s="38"/>
      <c r="J3" s="39" t="s">
        <v>82</v>
      </c>
      <c r="K3" s="37"/>
      <c r="L3" s="38"/>
      <c r="M3" s="39" t="s">
        <v>84</v>
      </c>
      <c r="N3" s="37"/>
      <c r="O3" s="38"/>
      <c r="P3" s="36" t="s">
        <v>85</v>
      </c>
      <c r="Q3" s="37"/>
      <c r="R3" s="37"/>
      <c r="S3" s="38"/>
      <c r="T3" s="40" t="s">
        <v>86</v>
      </c>
      <c r="U3" s="37"/>
      <c r="V3" s="38"/>
      <c r="W3" s="41" t="s">
        <v>87</v>
      </c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8"/>
      <c r="AJ3" s="40" t="s">
        <v>86</v>
      </c>
      <c r="AK3" s="37"/>
      <c r="AL3" s="38"/>
      <c r="AM3" s="43"/>
      <c r="AN3" s="1"/>
    </row>
    <row r="4">
      <c r="A4" s="4" t="s">
        <v>11</v>
      </c>
      <c r="B4" s="4" t="s">
        <v>12</v>
      </c>
      <c r="C4" s="4" t="s">
        <v>47</v>
      </c>
      <c r="D4" s="1" t="s">
        <v>89</v>
      </c>
      <c r="E4" s="1" t="s">
        <v>90</v>
      </c>
      <c r="F4" s="1" t="s">
        <v>91</v>
      </c>
      <c r="G4" s="1" t="s">
        <v>92</v>
      </c>
      <c r="H4" s="1" t="s">
        <v>67</v>
      </c>
      <c r="I4" s="27" t="s">
        <v>93</v>
      </c>
      <c r="J4" s="1" t="s">
        <v>49</v>
      </c>
      <c r="K4" s="1" t="s">
        <v>94</v>
      </c>
      <c r="L4" s="27" t="s">
        <v>95</v>
      </c>
      <c r="M4" s="1" t="s">
        <v>59</v>
      </c>
      <c r="N4" s="1" t="s">
        <v>96</v>
      </c>
      <c r="O4" s="27" t="s">
        <v>97</v>
      </c>
      <c r="P4" s="1" t="s">
        <v>59</v>
      </c>
      <c r="Q4" s="1" t="s">
        <v>98</v>
      </c>
      <c r="R4" s="1" t="s">
        <v>99</v>
      </c>
      <c r="S4" s="27" t="s">
        <v>100</v>
      </c>
      <c r="T4" s="1" t="s">
        <v>64</v>
      </c>
      <c r="U4" s="1" t="s">
        <v>101</v>
      </c>
      <c r="V4" s="27" t="s">
        <v>102</v>
      </c>
      <c r="W4" s="1" t="s">
        <v>66</v>
      </c>
      <c r="X4" s="1" t="s">
        <v>104</v>
      </c>
      <c r="Y4" s="1" t="s">
        <v>105</v>
      </c>
      <c r="Z4" s="1" t="s">
        <v>106</v>
      </c>
      <c r="AA4" s="44" t="s">
        <v>107</v>
      </c>
      <c r="AB4" s="1" t="s">
        <v>97</v>
      </c>
      <c r="AC4" s="1" t="s">
        <v>98</v>
      </c>
      <c r="AD4" s="1" t="s">
        <v>99</v>
      </c>
      <c r="AE4" s="1" t="s">
        <v>109</v>
      </c>
      <c r="AF4" s="1" t="s">
        <v>110</v>
      </c>
      <c r="AG4" s="1" t="s">
        <v>74</v>
      </c>
      <c r="AH4" s="1" t="s">
        <v>65</v>
      </c>
      <c r="AI4" s="27" t="s">
        <v>75</v>
      </c>
      <c r="AJ4" s="1" t="s">
        <v>64</v>
      </c>
      <c r="AK4" s="1" t="s">
        <v>101</v>
      </c>
      <c r="AL4" s="27" t="s">
        <v>102</v>
      </c>
      <c r="AM4" s="45"/>
      <c r="AN4" s="1"/>
    </row>
    <row r="5">
      <c r="A5" s="9" t="s">
        <v>111</v>
      </c>
      <c r="B5" s="19" t="str">
        <f t="array" ref="B5">iferror(iNDEX('Svi studenti'!$C$2:$C1000,MATCH(A5, 'Svi studenti'!$B$2:$B1000, 0)),"---")</f>
        <v>Шимшић, Дивна</v>
      </c>
      <c r="C5" s="46" t="str">
        <f t="array" ref="C5">iferror(iNDEX('Svi studenti'!$G$2:$G1000,MATCH(A5, 'Svi studenti'!$B$2:$B1000, 0)),"---")</f>
        <v>3и1а</v>
      </c>
      <c r="D5" s="1">
        <v>1.5</v>
      </c>
      <c r="E5" s="1">
        <v>6.0</v>
      </c>
      <c r="F5" s="1">
        <v>1.5</v>
      </c>
      <c r="G5" s="1">
        <v>1.0</v>
      </c>
      <c r="H5" s="1">
        <v>1.0</v>
      </c>
      <c r="I5" s="27">
        <v>1.0</v>
      </c>
      <c r="J5" s="1">
        <v>2.0</v>
      </c>
      <c r="K5" s="1">
        <v>1.0</v>
      </c>
      <c r="L5" s="27">
        <v>0.0</v>
      </c>
      <c r="M5" s="1">
        <v>2.0</v>
      </c>
      <c r="N5" s="1">
        <v>1.0</v>
      </c>
      <c r="O5" s="27">
        <v>0.5</v>
      </c>
      <c r="P5" s="1">
        <v>1.0</v>
      </c>
      <c r="Q5" s="1">
        <v>1.0</v>
      </c>
      <c r="R5" s="1">
        <v>0.25</v>
      </c>
      <c r="S5" s="27">
        <v>0.25</v>
      </c>
      <c r="T5" s="1">
        <v>1.0</v>
      </c>
      <c r="U5" s="1">
        <v>1.0</v>
      </c>
      <c r="V5" s="27">
        <v>1.5</v>
      </c>
      <c r="W5" s="1">
        <v>0.0</v>
      </c>
      <c r="X5" s="1">
        <v>0.0</v>
      </c>
      <c r="Y5" s="1">
        <v>0.0</v>
      </c>
      <c r="Z5" s="1">
        <v>0.0</v>
      </c>
      <c r="AA5" s="1">
        <v>0.0</v>
      </c>
      <c r="AB5" s="1">
        <v>0.0</v>
      </c>
      <c r="AC5" s="1">
        <v>0.0</v>
      </c>
      <c r="AD5" s="1">
        <v>0.0</v>
      </c>
      <c r="AE5" s="1">
        <v>0.0</v>
      </c>
      <c r="AF5" s="1">
        <v>0.0</v>
      </c>
      <c r="AG5" s="1">
        <v>0.0</v>
      </c>
      <c r="AH5" s="1">
        <v>0.0</v>
      </c>
      <c r="AI5" s="27">
        <v>0.0</v>
      </c>
      <c r="AJ5" s="1">
        <v>0.0</v>
      </c>
      <c r="AK5" s="1">
        <v>0.0</v>
      </c>
      <c r="AL5" s="27">
        <v>0.0</v>
      </c>
      <c r="AM5" s="1">
        <f t="shared" ref="AM5:AM38" si="1">sum(D5:AL5)</f>
        <v>24.5</v>
      </c>
    </row>
    <row r="6">
      <c r="A6" s="9" t="s">
        <v>116</v>
      </c>
      <c r="B6" s="19" t="str">
        <f t="array" ref="B6">iferror(iNDEX('Svi studenti'!$C$2:$C1000,MATCH(A6, 'Svi studenti'!$B$2:$B1000, 0)),"---")</f>
        <v>Молнар, Линда</v>
      </c>
      <c r="C6" s="46" t="str">
        <f t="array" ref="C6">iferror(iNDEX('Svi studenti'!$G$2:$G1000,MATCH(A6, 'Svi studenti'!$B$2:$B1000, 0)),"---")</f>
        <v>3и1а</v>
      </c>
      <c r="D6" s="1">
        <v>1.5</v>
      </c>
      <c r="E6" s="1">
        <v>5.0</v>
      </c>
      <c r="F6" s="1">
        <v>2.0</v>
      </c>
      <c r="G6" s="1">
        <v>1.0</v>
      </c>
      <c r="H6" s="1">
        <v>1.0</v>
      </c>
      <c r="I6" s="27">
        <v>1.5</v>
      </c>
      <c r="J6" s="1">
        <v>2.0</v>
      </c>
      <c r="K6" s="1">
        <v>1.0</v>
      </c>
      <c r="L6" s="27">
        <v>0.0</v>
      </c>
      <c r="M6" s="1">
        <v>2.0</v>
      </c>
      <c r="N6" s="1">
        <v>0.0</v>
      </c>
      <c r="O6" s="27">
        <v>1.0</v>
      </c>
      <c r="P6" s="1">
        <v>2.0</v>
      </c>
      <c r="Q6" s="1">
        <v>1.0</v>
      </c>
      <c r="R6" s="1">
        <v>1.0</v>
      </c>
      <c r="S6" s="27">
        <v>1.0</v>
      </c>
      <c r="T6" s="1">
        <v>1.0</v>
      </c>
      <c r="U6" s="1">
        <v>1.0</v>
      </c>
      <c r="V6" s="27">
        <v>2.0</v>
      </c>
      <c r="W6" s="1">
        <v>0.0</v>
      </c>
      <c r="X6" s="1">
        <v>0.0</v>
      </c>
      <c r="Y6" s="1">
        <v>0.0</v>
      </c>
      <c r="Z6" s="1">
        <v>0.0</v>
      </c>
      <c r="AA6" s="1">
        <v>0.0</v>
      </c>
      <c r="AB6" s="1">
        <v>0.0</v>
      </c>
      <c r="AC6" s="1">
        <v>0.0</v>
      </c>
      <c r="AD6" s="1">
        <v>0.0</v>
      </c>
      <c r="AE6" s="1">
        <v>0.0</v>
      </c>
      <c r="AF6" s="1">
        <v>0.0</v>
      </c>
      <c r="AG6" s="1">
        <v>0.0</v>
      </c>
      <c r="AH6" s="1">
        <v>0.0</v>
      </c>
      <c r="AI6" s="27">
        <v>0.0</v>
      </c>
      <c r="AJ6" s="1">
        <v>0.0</v>
      </c>
      <c r="AK6" s="1">
        <v>0.0</v>
      </c>
      <c r="AL6" s="27">
        <v>0.0</v>
      </c>
      <c r="AM6" s="1">
        <f t="shared" si="1"/>
        <v>27</v>
      </c>
    </row>
    <row r="7">
      <c r="A7" s="9" t="s">
        <v>31</v>
      </c>
      <c r="B7" s="19" t="str">
        <f t="array" ref="B7">iferror(iNDEX('Svi studenti'!$C$2:$C1000,MATCH(A7, 'Svi studenti'!$B$2:$B1000, 0)),"---")</f>
        <v>Грбовић, Теодора</v>
      </c>
      <c r="C7" s="46" t="str">
        <f t="array" ref="C7">iferror(iNDEX('Svi studenti'!$G$2:$G1000,MATCH(A7, 'Svi studenti'!$B$2:$B1000, 0)),"---")</f>
        <v>3и1а</v>
      </c>
      <c r="D7" s="1">
        <v>2.0</v>
      </c>
      <c r="E7" s="1">
        <v>6.0</v>
      </c>
      <c r="F7" s="1">
        <v>2.0</v>
      </c>
      <c r="G7" s="1">
        <v>1.0</v>
      </c>
      <c r="H7" s="1">
        <v>0.5</v>
      </c>
      <c r="I7" s="27">
        <v>1.5</v>
      </c>
      <c r="J7" s="1">
        <v>4.0</v>
      </c>
      <c r="K7" s="1">
        <v>2.0</v>
      </c>
      <c r="L7" s="27">
        <v>2.0</v>
      </c>
      <c r="M7" s="1">
        <v>2.0</v>
      </c>
      <c r="N7" s="1">
        <v>1.0</v>
      </c>
      <c r="O7" s="27">
        <v>1.0</v>
      </c>
      <c r="P7" s="1">
        <v>1.5</v>
      </c>
      <c r="Q7" s="1">
        <v>1.0</v>
      </c>
      <c r="R7" s="1">
        <v>1.0</v>
      </c>
      <c r="S7" s="27">
        <v>1.0</v>
      </c>
      <c r="T7" s="1">
        <v>1.0</v>
      </c>
      <c r="U7" s="1">
        <v>1.0</v>
      </c>
      <c r="V7" s="27">
        <v>1.0</v>
      </c>
      <c r="W7" s="1">
        <v>0.5</v>
      </c>
      <c r="X7" s="1">
        <v>0.0</v>
      </c>
      <c r="Y7" s="1">
        <v>0.5</v>
      </c>
      <c r="Z7" s="1">
        <v>0.0</v>
      </c>
      <c r="AA7" s="1">
        <v>0.0</v>
      </c>
      <c r="AB7" s="1">
        <v>0.0</v>
      </c>
      <c r="AC7" s="1">
        <v>0.0</v>
      </c>
      <c r="AD7" s="1">
        <v>0.0</v>
      </c>
      <c r="AE7" s="1">
        <v>0.0</v>
      </c>
      <c r="AF7" s="1">
        <v>0.0</v>
      </c>
      <c r="AG7" s="1">
        <v>1.0</v>
      </c>
      <c r="AH7" s="1">
        <v>0.0</v>
      </c>
      <c r="AI7" s="27">
        <v>0.0</v>
      </c>
      <c r="AJ7" s="1">
        <v>1.0</v>
      </c>
      <c r="AK7" s="1">
        <v>0.0</v>
      </c>
      <c r="AL7" s="27">
        <v>0.5</v>
      </c>
      <c r="AM7" s="1">
        <f t="shared" si="1"/>
        <v>36</v>
      </c>
    </row>
    <row r="8">
      <c r="A8" s="9" t="s">
        <v>121</v>
      </c>
      <c r="B8" s="19" t="str">
        <f t="array" ref="B8">iferror(iNDEX('Svi studenti'!$C$2:$C1000,MATCH(A8, 'Svi studenti'!$B$2:$B1000, 0)),"---")</f>
        <v>Стојадиновић, Немања</v>
      </c>
      <c r="C8" s="46" t="str">
        <f t="array" ref="C8">iferror(iNDEX('Svi studenti'!$G$2:$G1000,MATCH(A8, 'Svi studenti'!$B$2:$B1000, 0)),"---")</f>
        <v>3и1а</v>
      </c>
      <c r="D8" s="1">
        <v>1.5</v>
      </c>
      <c r="E8" s="1">
        <v>5.0</v>
      </c>
      <c r="F8" s="1">
        <v>0.5</v>
      </c>
      <c r="G8" s="1">
        <v>0.0</v>
      </c>
      <c r="H8" s="1">
        <v>0.0</v>
      </c>
      <c r="I8" s="27">
        <v>0.0</v>
      </c>
      <c r="J8" s="1">
        <v>4.0</v>
      </c>
      <c r="K8" s="1">
        <v>0.0</v>
      </c>
      <c r="L8" s="27">
        <v>0.0</v>
      </c>
      <c r="M8" s="1">
        <v>2.0</v>
      </c>
      <c r="N8" s="1">
        <v>1.0</v>
      </c>
      <c r="O8" s="27">
        <v>0.0</v>
      </c>
      <c r="P8" s="1">
        <v>1.0</v>
      </c>
      <c r="Q8" s="1">
        <v>0.0</v>
      </c>
      <c r="R8" s="1">
        <v>0.0</v>
      </c>
      <c r="S8" s="27">
        <v>0.0</v>
      </c>
      <c r="T8" s="1">
        <v>1.0</v>
      </c>
      <c r="U8" s="1">
        <v>1.0</v>
      </c>
      <c r="V8" s="27">
        <v>0.0</v>
      </c>
      <c r="W8" s="1">
        <v>0.0</v>
      </c>
      <c r="X8" s="1">
        <v>0.0</v>
      </c>
      <c r="Y8" s="1">
        <v>0.5</v>
      </c>
      <c r="Z8" s="1">
        <v>0.0</v>
      </c>
      <c r="AA8" s="1">
        <v>0.0</v>
      </c>
      <c r="AB8" s="1">
        <v>0.0</v>
      </c>
      <c r="AC8" s="1">
        <v>0.0</v>
      </c>
      <c r="AD8" s="1">
        <v>0.0</v>
      </c>
      <c r="AE8" s="1">
        <v>0.0</v>
      </c>
      <c r="AF8" s="1">
        <v>0.0</v>
      </c>
      <c r="AG8" s="1">
        <v>0.0</v>
      </c>
      <c r="AH8" s="1">
        <v>0.5</v>
      </c>
      <c r="AI8" s="27">
        <v>0.0</v>
      </c>
      <c r="AJ8" s="1">
        <v>0.0</v>
      </c>
      <c r="AK8" s="1">
        <v>0.0</v>
      </c>
      <c r="AL8" s="27">
        <v>0.0</v>
      </c>
      <c r="AM8" s="1">
        <f t="shared" si="1"/>
        <v>18</v>
      </c>
    </row>
    <row r="9">
      <c r="A9" s="9" t="s">
        <v>123</v>
      </c>
      <c r="B9" s="19" t="str">
        <f t="array" ref="B9">iferror(iNDEX('Svi studenti'!$C$2:$C1000,MATCH(A9, 'Svi studenti'!$B$2:$B1000, 0)),"---")</f>
        <v>Црномарковић, Ана</v>
      </c>
      <c r="C9" s="46" t="str">
        <f t="array" ref="C9">iferror(iNDEX('Svi studenti'!$G$2:$G1000,MATCH(A9, 'Svi studenti'!$B$2:$B1000, 0)),"---")</f>
        <v>3и1а</v>
      </c>
      <c r="D9" s="1">
        <v>2.0</v>
      </c>
      <c r="E9" s="1">
        <v>5.5</v>
      </c>
      <c r="F9" s="1">
        <v>2.0</v>
      </c>
      <c r="G9" s="1">
        <v>1.0</v>
      </c>
      <c r="H9" s="1">
        <v>1.0</v>
      </c>
      <c r="I9" s="27">
        <v>0.0</v>
      </c>
      <c r="J9" s="1">
        <v>2.0</v>
      </c>
      <c r="K9" s="1">
        <v>2.0</v>
      </c>
      <c r="L9" s="27">
        <v>0.0</v>
      </c>
      <c r="M9" s="1">
        <v>2.0</v>
      </c>
      <c r="N9" s="1">
        <v>1.0</v>
      </c>
      <c r="O9" s="27">
        <v>1.0</v>
      </c>
      <c r="P9" s="1">
        <v>2.0</v>
      </c>
      <c r="Q9" s="1">
        <v>1.0</v>
      </c>
      <c r="R9" s="1">
        <v>1.0</v>
      </c>
      <c r="S9" s="27">
        <v>1.0</v>
      </c>
      <c r="T9" s="1">
        <v>1.0</v>
      </c>
      <c r="U9" s="1">
        <v>1.0</v>
      </c>
      <c r="V9" s="27">
        <v>2.0</v>
      </c>
      <c r="W9" s="1">
        <v>0.0</v>
      </c>
      <c r="X9" s="1">
        <v>0.0</v>
      </c>
      <c r="Y9" s="1">
        <v>0.0</v>
      </c>
      <c r="Z9" s="1">
        <v>0.0</v>
      </c>
      <c r="AA9" s="1">
        <v>0.0</v>
      </c>
      <c r="AB9" s="1">
        <v>0.0</v>
      </c>
      <c r="AC9" s="1">
        <v>0.0</v>
      </c>
      <c r="AD9" s="1">
        <v>0.0</v>
      </c>
      <c r="AE9" s="1">
        <v>0.0</v>
      </c>
      <c r="AF9" s="1">
        <v>0.0</v>
      </c>
      <c r="AG9" s="1">
        <v>0.0</v>
      </c>
      <c r="AH9" s="1">
        <v>0.0</v>
      </c>
      <c r="AI9" s="27">
        <v>0.0</v>
      </c>
      <c r="AJ9" s="1">
        <v>0.0</v>
      </c>
      <c r="AK9" s="1">
        <v>0.0</v>
      </c>
      <c r="AL9" s="27">
        <v>0.0</v>
      </c>
      <c r="AM9" s="1">
        <f t="shared" si="1"/>
        <v>28.5</v>
      </c>
    </row>
    <row r="10">
      <c r="A10" s="47" t="s">
        <v>126</v>
      </c>
      <c r="B10" s="19" t="str">
        <f t="array" ref="B10">iferror(iNDEX('Svi studenti'!$C$2:$C1000,MATCH(A10, 'Svi studenti'!$B$2:$B1000, 0)),"---")</f>
        <v>Манчић, Филип</v>
      </c>
      <c r="C10" s="48" t="str">
        <f t="array" ref="C10">iferror(iNDEX('Svi studenti'!$G$2:$G1000,MATCH(A10, 'Svi studenti'!$B$2:$B1000, 0)),"---")</f>
        <v>3и1б</v>
      </c>
      <c r="D10" s="1">
        <v>1.0</v>
      </c>
      <c r="E10" s="1">
        <v>3.0</v>
      </c>
      <c r="F10" s="1">
        <v>2.0</v>
      </c>
      <c r="G10" s="1">
        <v>0.0</v>
      </c>
      <c r="H10" s="1">
        <v>0.0</v>
      </c>
      <c r="I10" s="27">
        <v>0.0</v>
      </c>
      <c r="J10" s="1">
        <v>0.0</v>
      </c>
      <c r="K10" s="1">
        <v>0.0</v>
      </c>
      <c r="L10" s="27">
        <v>0.0</v>
      </c>
      <c r="M10" s="1">
        <v>0.0</v>
      </c>
      <c r="N10" s="1">
        <v>0.0</v>
      </c>
      <c r="O10" s="27">
        <v>0.0</v>
      </c>
      <c r="P10" s="1">
        <v>0.0</v>
      </c>
      <c r="Q10" s="1">
        <v>0.0</v>
      </c>
      <c r="R10" s="1">
        <v>0.0</v>
      </c>
      <c r="S10" s="27">
        <v>0.0</v>
      </c>
      <c r="T10" s="1">
        <v>0.0</v>
      </c>
      <c r="U10" s="1">
        <v>0.0</v>
      </c>
      <c r="V10" s="27">
        <v>0.0</v>
      </c>
      <c r="W10" s="1">
        <v>0.0</v>
      </c>
      <c r="X10" s="1">
        <v>0.0</v>
      </c>
      <c r="Y10" s="1">
        <v>0.0</v>
      </c>
      <c r="Z10" s="1">
        <v>0.0</v>
      </c>
      <c r="AA10" s="1">
        <v>0.0</v>
      </c>
      <c r="AB10" s="1">
        <v>0.0</v>
      </c>
      <c r="AC10" s="1">
        <v>0.0</v>
      </c>
      <c r="AD10" s="1">
        <v>0.0</v>
      </c>
      <c r="AE10" s="1">
        <v>0.0</v>
      </c>
      <c r="AF10" s="1">
        <v>0.0</v>
      </c>
      <c r="AG10" s="1">
        <v>0.0</v>
      </c>
      <c r="AH10" s="1">
        <v>0.0</v>
      </c>
      <c r="AI10" s="27">
        <v>0.0</v>
      </c>
      <c r="AJ10" s="1">
        <v>0.0</v>
      </c>
      <c r="AK10" s="1">
        <v>0.0</v>
      </c>
      <c r="AL10" s="27">
        <v>0.0</v>
      </c>
      <c r="AM10" s="1">
        <f t="shared" si="1"/>
        <v>6</v>
      </c>
    </row>
    <row r="11">
      <c r="A11" s="9" t="s">
        <v>125</v>
      </c>
      <c r="B11" s="19" t="str">
        <f t="array" ref="B11">iferror(iNDEX('Svi studenti'!$C$2:$C1000,MATCH(A11, 'Svi studenti'!$B$2:$B1000, 0)),"---")</f>
        <v>Јовановић, Ана</v>
      </c>
      <c r="C11" s="48" t="str">
        <f t="array" ref="C11">iferror(iNDEX('Svi studenti'!$G$2:$G1000,MATCH(A11, 'Svi studenti'!$B$2:$B1000, 0)),"---")</f>
        <v>3и1б</v>
      </c>
      <c r="D11" s="1">
        <v>1.5</v>
      </c>
      <c r="E11" s="1">
        <v>3.0</v>
      </c>
      <c r="F11" s="1">
        <v>0.0</v>
      </c>
      <c r="G11" s="1">
        <v>0.0</v>
      </c>
      <c r="H11" s="1">
        <v>0.0</v>
      </c>
      <c r="I11" s="27">
        <v>0.0</v>
      </c>
      <c r="J11" s="1">
        <v>0.0</v>
      </c>
      <c r="K11" s="1">
        <v>0.0</v>
      </c>
      <c r="L11" s="27">
        <v>0.0</v>
      </c>
      <c r="M11" s="1">
        <v>0.0</v>
      </c>
      <c r="N11" s="1">
        <v>0.0</v>
      </c>
      <c r="O11" s="27">
        <v>0.0</v>
      </c>
      <c r="P11" s="1">
        <v>0.0</v>
      </c>
      <c r="Q11" s="1">
        <v>0.0</v>
      </c>
      <c r="R11" s="1">
        <v>0.0</v>
      </c>
      <c r="S11" s="27">
        <v>0.0</v>
      </c>
      <c r="T11" s="1">
        <v>1.0</v>
      </c>
      <c r="U11" s="1">
        <v>0.0</v>
      </c>
      <c r="V11" s="27">
        <v>0.0</v>
      </c>
      <c r="W11" s="1">
        <v>0.0</v>
      </c>
      <c r="X11" s="1">
        <v>0.0</v>
      </c>
      <c r="Y11" s="1">
        <v>0.0</v>
      </c>
      <c r="Z11" s="1">
        <v>0.0</v>
      </c>
      <c r="AA11" s="1">
        <v>0.0</v>
      </c>
      <c r="AB11" s="1">
        <v>0.0</v>
      </c>
      <c r="AC11" s="1">
        <v>0.0</v>
      </c>
      <c r="AD11" s="1">
        <v>0.0</v>
      </c>
      <c r="AE11" s="1">
        <v>0.0</v>
      </c>
      <c r="AF11" s="1">
        <v>0.0</v>
      </c>
      <c r="AG11" s="1">
        <v>0.0</v>
      </c>
      <c r="AH11" s="1">
        <v>0.0</v>
      </c>
      <c r="AI11" s="27">
        <v>0.0</v>
      </c>
      <c r="AJ11" s="1">
        <v>0.0</v>
      </c>
      <c r="AK11" s="1">
        <v>0.0</v>
      </c>
      <c r="AL11" s="27">
        <v>0.0</v>
      </c>
      <c r="AM11" s="1">
        <f t="shared" si="1"/>
        <v>5.5</v>
      </c>
    </row>
    <row r="12">
      <c r="A12" s="47" t="s">
        <v>133</v>
      </c>
      <c r="B12" s="19" t="str">
        <f t="array" ref="B12">iferror(iNDEX('Svi studenti'!$C$2:$C1000,MATCH(A12, 'Svi studenti'!$B$2:$B1000, 0)),"---")</f>
        <v>Ранковић, Јован</v>
      </c>
      <c r="C12" s="48" t="str">
        <f t="array" ref="C12">iferror(iNDEX('Svi studenti'!$G$2:$G1000,MATCH(A12, 'Svi studenti'!$B$2:$B1000, 0)),"---")</f>
        <v>3и1б</v>
      </c>
      <c r="D12" s="1">
        <v>2.0</v>
      </c>
      <c r="E12" s="1">
        <v>6.0</v>
      </c>
      <c r="F12" s="1">
        <v>0.0</v>
      </c>
      <c r="G12" s="1">
        <v>0.0</v>
      </c>
      <c r="H12" s="1">
        <v>0.0</v>
      </c>
      <c r="I12" s="27">
        <v>0.0</v>
      </c>
      <c r="J12" s="1">
        <v>4.0</v>
      </c>
      <c r="K12" s="1">
        <v>0.0</v>
      </c>
      <c r="L12" s="27">
        <v>0.0</v>
      </c>
      <c r="M12" s="1">
        <v>2.0</v>
      </c>
      <c r="N12" s="1">
        <v>1.0</v>
      </c>
      <c r="O12" s="27">
        <v>0.0</v>
      </c>
      <c r="P12" s="1">
        <v>2.0</v>
      </c>
      <c r="Q12" s="1">
        <v>0.0</v>
      </c>
      <c r="R12" s="1">
        <v>0.0</v>
      </c>
      <c r="S12" s="27">
        <v>0.0</v>
      </c>
      <c r="T12" s="1">
        <v>1.0</v>
      </c>
      <c r="U12" s="1">
        <v>0.0</v>
      </c>
      <c r="V12" s="27">
        <v>0.0</v>
      </c>
      <c r="W12" s="1">
        <v>0.0</v>
      </c>
      <c r="X12" s="1">
        <v>0.0</v>
      </c>
      <c r="Y12" s="1">
        <v>0.0</v>
      </c>
      <c r="Z12" s="1">
        <v>0.0</v>
      </c>
      <c r="AA12" s="1">
        <v>0.0</v>
      </c>
      <c r="AB12" s="1">
        <v>0.0</v>
      </c>
      <c r="AC12" s="1">
        <v>0.0</v>
      </c>
      <c r="AD12" s="1">
        <v>0.0</v>
      </c>
      <c r="AE12" s="1">
        <v>0.0</v>
      </c>
      <c r="AF12" s="1">
        <v>0.0</v>
      </c>
      <c r="AG12" s="1">
        <v>0.0</v>
      </c>
      <c r="AH12" s="1">
        <v>0.0</v>
      </c>
      <c r="AI12" s="27">
        <v>0.0</v>
      </c>
      <c r="AJ12" s="1">
        <v>0.0</v>
      </c>
      <c r="AK12" s="1">
        <v>0.0</v>
      </c>
      <c r="AL12" s="27">
        <v>0.0</v>
      </c>
      <c r="AM12" s="1">
        <f t="shared" si="1"/>
        <v>18</v>
      </c>
    </row>
    <row r="13">
      <c r="A13" s="9" t="s">
        <v>127</v>
      </c>
      <c r="B13" s="19" t="str">
        <f t="array" ref="B13">iferror(iNDEX('Svi studenti'!$C$2:$C1000,MATCH(A13, 'Svi studenti'!$B$2:$B1000, 0)),"---")</f>
        <v>Јовановић, Ђорђе</v>
      </c>
      <c r="C13" s="48" t="str">
        <f t="array" ref="C13">iferror(iNDEX('Svi studenti'!$G$2:$G1000,MATCH(A13, 'Svi studenti'!$B$2:$B1000, 0)),"---")</f>
        <v>3и1б</v>
      </c>
      <c r="D13" s="1">
        <v>2.0</v>
      </c>
      <c r="E13" s="1">
        <v>6.0</v>
      </c>
      <c r="F13" s="1">
        <v>2.0</v>
      </c>
      <c r="G13" s="1">
        <v>0.0</v>
      </c>
      <c r="H13" s="1">
        <v>0.0</v>
      </c>
      <c r="I13" s="27">
        <v>0.0</v>
      </c>
      <c r="J13" s="1">
        <v>4.0</v>
      </c>
      <c r="K13" s="1">
        <v>0.0</v>
      </c>
      <c r="L13" s="27">
        <v>0.0</v>
      </c>
      <c r="M13" s="1">
        <v>2.0</v>
      </c>
      <c r="N13" s="1">
        <v>1.0</v>
      </c>
      <c r="O13" s="27">
        <v>0.0</v>
      </c>
      <c r="P13" s="1">
        <v>2.0</v>
      </c>
      <c r="Q13" s="1">
        <v>0.0</v>
      </c>
      <c r="R13" s="1">
        <v>0.0</v>
      </c>
      <c r="S13" s="27">
        <v>0.0</v>
      </c>
      <c r="T13" s="1">
        <v>1.0</v>
      </c>
      <c r="U13" s="1">
        <v>1.0</v>
      </c>
      <c r="V13" s="27">
        <v>2.0</v>
      </c>
      <c r="W13" s="1">
        <v>0.0</v>
      </c>
      <c r="X13" s="1">
        <v>0.0</v>
      </c>
      <c r="Y13" s="1">
        <v>0.0</v>
      </c>
      <c r="Z13" s="1">
        <v>0.0</v>
      </c>
      <c r="AA13" s="1">
        <v>0.0</v>
      </c>
      <c r="AB13" s="1">
        <v>0.0</v>
      </c>
      <c r="AC13" s="1">
        <v>0.0</v>
      </c>
      <c r="AD13" s="1">
        <v>0.0</v>
      </c>
      <c r="AE13" s="1">
        <v>0.0</v>
      </c>
      <c r="AF13" s="1">
        <v>0.0</v>
      </c>
      <c r="AG13" s="1">
        <v>0.0</v>
      </c>
      <c r="AH13" s="1">
        <v>0.0</v>
      </c>
      <c r="AI13" s="27">
        <v>0.0</v>
      </c>
      <c r="AJ13" s="1">
        <v>0.0</v>
      </c>
      <c r="AK13" s="1">
        <v>0.0</v>
      </c>
      <c r="AL13" s="27">
        <v>0.0</v>
      </c>
      <c r="AM13" s="1">
        <f t="shared" si="1"/>
        <v>23</v>
      </c>
    </row>
    <row r="14">
      <c r="A14" s="9" t="s">
        <v>137</v>
      </c>
      <c r="B14" s="19" t="str">
        <f t="array" ref="B14">iferror(iNDEX('Svi studenti'!$C$2:$C1000,MATCH(A14, 'Svi studenti'!$B$2:$B1000, 0)),"---")</f>
        <v>Павловић, Душан</v>
      </c>
      <c r="C14" s="48" t="str">
        <f t="array" ref="C14">iferror(iNDEX('Svi studenti'!$G$2:$G1000,MATCH(A14, 'Svi studenti'!$B$2:$B1000, 0)),"---")</f>
        <v>3и1б</v>
      </c>
      <c r="D14" s="1">
        <v>2.0</v>
      </c>
      <c r="E14" s="1">
        <v>6.0</v>
      </c>
      <c r="F14" s="1">
        <v>2.0</v>
      </c>
      <c r="G14" s="1">
        <v>0.0</v>
      </c>
      <c r="H14" s="1">
        <v>0.0</v>
      </c>
      <c r="I14" s="27">
        <v>0.0</v>
      </c>
      <c r="J14" s="1">
        <v>4.0</v>
      </c>
      <c r="K14" s="1">
        <v>0.0</v>
      </c>
      <c r="L14" s="27">
        <v>0.0</v>
      </c>
      <c r="M14" s="1">
        <v>2.0</v>
      </c>
      <c r="N14" s="1">
        <v>1.0</v>
      </c>
      <c r="O14" s="27">
        <v>0.0</v>
      </c>
      <c r="P14" s="1">
        <v>2.0</v>
      </c>
      <c r="Q14" s="1">
        <v>0.0</v>
      </c>
      <c r="R14" s="1">
        <v>0.0</v>
      </c>
      <c r="S14" s="27">
        <v>0.0</v>
      </c>
      <c r="T14" s="1">
        <v>1.0</v>
      </c>
      <c r="U14" s="1">
        <v>1.0</v>
      </c>
      <c r="V14" s="27">
        <v>2.0</v>
      </c>
      <c r="W14" s="1">
        <v>0.0</v>
      </c>
      <c r="X14" s="1">
        <v>0.0</v>
      </c>
      <c r="Y14" s="1">
        <v>0.0</v>
      </c>
      <c r="Z14" s="1">
        <v>0.0</v>
      </c>
      <c r="AA14" s="1">
        <v>0.0</v>
      </c>
      <c r="AB14" s="1">
        <v>0.0</v>
      </c>
      <c r="AC14" s="1">
        <v>0.0</v>
      </c>
      <c r="AD14" s="1">
        <v>0.0</v>
      </c>
      <c r="AE14" s="1">
        <v>0.0</v>
      </c>
      <c r="AF14" s="1">
        <v>0.0</v>
      </c>
      <c r="AG14" s="1">
        <v>0.0</v>
      </c>
      <c r="AH14" s="1">
        <v>0.0</v>
      </c>
      <c r="AI14" s="27">
        <v>0.0</v>
      </c>
      <c r="AJ14" s="1">
        <v>0.0</v>
      </c>
      <c r="AK14" s="1">
        <v>0.0</v>
      </c>
      <c r="AL14" s="27">
        <v>0.0</v>
      </c>
      <c r="AM14" s="1">
        <f t="shared" si="1"/>
        <v>23</v>
      </c>
    </row>
    <row r="15">
      <c r="A15" s="9" t="s">
        <v>138</v>
      </c>
      <c r="B15" s="19" t="str">
        <f t="array" ref="B15">iferror(iNDEX('Svi studenti'!$C$2:$C1000,MATCH(A15, 'Svi studenti'!$B$2:$B1000, 0)),"---")</f>
        <v>Марчетић, Катарина</v>
      </c>
      <c r="C15" s="48" t="str">
        <f t="array" ref="C15">iferror(iNDEX('Svi studenti'!$G$2:$G1000,MATCH(A15, 'Svi studenti'!$B$2:$B1000, 0)),"---")</f>
        <v>3и1б</v>
      </c>
      <c r="D15" s="1">
        <v>2.0</v>
      </c>
      <c r="E15" s="1">
        <v>6.0</v>
      </c>
      <c r="F15" s="1">
        <v>2.0</v>
      </c>
      <c r="G15" s="1">
        <v>0.0</v>
      </c>
      <c r="H15" s="1">
        <v>0.0</v>
      </c>
      <c r="I15" s="27">
        <v>0.0</v>
      </c>
      <c r="J15" s="1">
        <v>4.0</v>
      </c>
      <c r="K15" s="1">
        <v>0.0</v>
      </c>
      <c r="L15" s="27">
        <v>0.0</v>
      </c>
      <c r="M15" s="1">
        <v>2.0</v>
      </c>
      <c r="N15" s="1">
        <v>1.0</v>
      </c>
      <c r="O15" s="27">
        <v>0.0</v>
      </c>
      <c r="P15" s="1">
        <v>2.0</v>
      </c>
      <c r="Q15" s="1">
        <v>0.0</v>
      </c>
      <c r="R15" s="1">
        <v>0.0</v>
      </c>
      <c r="S15" s="27">
        <v>0.0</v>
      </c>
      <c r="T15" s="1">
        <v>1.0</v>
      </c>
      <c r="U15" s="1">
        <v>1.0</v>
      </c>
      <c r="V15" s="27">
        <v>2.0</v>
      </c>
      <c r="W15" s="1">
        <v>0.0</v>
      </c>
      <c r="X15" s="1">
        <v>0.0</v>
      </c>
      <c r="Y15" s="1">
        <v>0.0</v>
      </c>
      <c r="Z15" s="1">
        <v>0.0</v>
      </c>
      <c r="AA15" s="1">
        <v>0.0</v>
      </c>
      <c r="AB15" s="1">
        <v>0.0</v>
      </c>
      <c r="AC15" s="1">
        <v>0.0</v>
      </c>
      <c r="AD15" s="1">
        <v>0.0</v>
      </c>
      <c r="AE15" s="1">
        <v>0.0</v>
      </c>
      <c r="AF15" s="1">
        <v>0.0</v>
      </c>
      <c r="AG15" s="1">
        <v>0.0</v>
      </c>
      <c r="AH15" s="1">
        <v>0.0</v>
      </c>
      <c r="AI15" s="27">
        <v>0.0</v>
      </c>
      <c r="AJ15" s="1">
        <v>0.0</v>
      </c>
      <c r="AK15" s="1">
        <v>0.0</v>
      </c>
      <c r="AL15" s="27">
        <v>0.0</v>
      </c>
      <c r="AM15" s="1">
        <f t="shared" si="1"/>
        <v>23</v>
      </c>
    </row>
    <row r="16">
      <c r="A16" s="9" t="s">
        <v>37</v>
      </c>
      <c r="B16" s="19" t="str">
        <f t="array" ref="B16">iferror(iNDEX('Svi studenti'!$C$2:$C1000,MATCH(A16, 'Svi studenti'!$B$2:$B1000, 0)),"---")</f>
        <v>Дивјак, Анастасија</v>
      </c>
      <c r="C16" s="48" t="str">
        <f t="array" ref="C16">iferror(iNDEX('Svi studenti'!$G$2:$G1000,MATCH(A16, 'Svi studenti'!$B$2:$B1000, 0)),"---")</f>
        <v>3и1б</v>
      </c>
      <c r="D16" s="1">
        <v>1.0</v>
      </c>
      <c r="E16" s="1">
        <v>6.0</v>
      </c>
      <c r="F16" s="1">
        <v>2.0</v>
      </c>
      <c r="G16" s="1">
        <v>0.0</v>
      </c>
      <c r="H16" s="1">
        <v>0.0</v>
      </c>
      <c r="I16" s="27">
        <v>0.0</v>
      </c>
      <c r="J16" s="1">
        <v>4.0</v>
      </c>
      <c r="K16" s="1">
        <v>0.0</v>
      </c>
      <c r="L16" s="27">
        <v>0.0</v>
      </c>
      <c r="M16" s="1">
        <v>2.0</v>
      </c>
      <c r="N16" s="1">
        <v>1.0</v>
      </c>
      <c r="O16" s="27">
        <v>0.0</v>
      </c>
      <c r="P16" s="1">
        <v>2.0</v>
      </c>
      <c r="Q16" s="1">
        <v>0.0</v>
      </c>
      <c r="R16" s="1">
        <v>0.0</v>
      </c>
      <c r="S16" s="27">
        <v>0.0</v>
      </c>
      <c r="T16" s="1">
        <v>1.0</v>
      </c>
      <c r="U16" s="1">
        <v>1.0</v>
      </c>
      <c r="V16" s="27">
        <v>2.0</v>
      </c>
      <c r="W16" s="1">
        <v>0.0</v>
      </c>
      <c r="X16" s="1">
        <v>0.0</v>
      </c>
      <c r="Y16" s="1">
        <v>0.0</v>
      </c>
      <c r="Z16" s="1">
        <v>0.0</v>
      </c>
      <c r="AA16" s="1">
        <v>0.0</v>
      </c>
      <c r="AB16" s="1">
        <v>0.0</v>
      </c>
      <c r="AC16" s="1">
        <v>0.0</v>
      </c>
      <c r="AD16" s="1">
        <v>0.0</v>
      </c>
      <c r="AE16" s="1">
        <v>0.0</v>
      </c>
      <c r="AF16" s="1">
        <v>0.0</v>
      </c>
      <c r="AG16" s="1">
        <v>0.0</v>
      </c>
      <c r="AH16" s="1">
        <v>0.0</v>
      </c>
      <c r="AI16" s="27">
        <v>0.0</v>
      </c>
      <c r="AJ16" s="1">
        <v>0.0</v>
      </c>
      <c r="AK16" s="1">
        <v>0.0</v>
      </c>
      <c r="AL16" s="27">
        <v>0.0</v>
      </c>
      <c r="AM16" s="1">
        <f t="shared" si="1"/>
        <v>22</v>
      </c>
    </row>
    <row r="17">
      <c r="A17" s="9" t="s">
        <v>130</v>
      </c>
      <c r="B17" s="19" t="str">
        <f t="array" ref="B17">iferror(iNDEX('Svi studenti'!$C$2:$C1000,MATCH(A17, 'Svi studenti'!$B$2:$B1000, 0)),"---")</f>
        <v>Каракаш, Линда Анђела</v>
      </c>
      <c r="C17" s="48" t="str">
        <f t="array" ref="C17">iferror(iNDEX('Svi studenti'!$G$2:$G1000,MATCH(A17, 'Svi studenti'!$B$2:$B1000, 0)),"---")</f>
        <v>3и1б</v>
      </c>
      <c r="D17" s="1">
        <v>2.0</v>
      </c>
      <c r="E17" s="1">
        <v>6.0</v>
      </c>
      <c r="F17" s="1">
        <v>2.0</v>
      </c>
      <c r="G17" s="1">
        <v>1.0</v>
      </c>
      <c r="H17" s="1">
        <v>1.0</v>
      </c>
      <c r="I17" s="27">
        <v>1.0</v>
      </c>
      <c r="J17" s="1">
        <v>4.0</v>
      </c>
      <c r="K17" s="1">
        <v>1.0</v>
      </c>
      <c r="L17" s="27">
        <v>1.0</v>
      </c>
      <c r="M17" s="1">
        <v>0.0</v>
      </c>
      <c r="N17" s="1">
        <v>0.0</v>
      </c>
      <c r="O17" s="27">
        <v>0.0</v>
      </c>
      <c r="P17" s="1">
        <v>0.0</v>
      </c>
      <c r="Q17" s="1">
        <v>0.0</v>
      </c>
      <c r="R17" s="1">
        <v>0.0</v>
      </c>
      <c r="S17" s="27">
        <v>0.0</v>
      </c>
      <c r="T17" s="1">
        <v>1.0</v>
      </c>
      <c r="U17" s="1">
        <v>1.0</v>
      </c>
      <c r="V17" s="27">
        <v>2.0</v>
      </c>
      <c r="W17" s="1">
        <v>0.0</v>
      </c>
      <c r="X17" s="1">
        <v>0.0</v>
      </c>
      <c r="Y17" s="1">
        <v>0.0</v>
      </c>
      <c r="Z17" s="1">
        <v>0.0</v>
      </c>
      <c r="AA17" s="1">
        <v>0.0</v>
      </c>
      <c r="AB17" s="1">
        <v>0.0</v>
      </c>
      <c r="AC17" s="1">
        <v>0.0</v>
      </c>
      <c r="AD17" s="1">
        <v>0.0</v>
      </c>
      <c r="AE17" s="1">
        <v>0.0</v>
      </c>
      <c r="AF17" s="1">
        <v>0.0</v>
      </c>
      <c r="AG17" s="1">
        <v>0.0</v>
      </c>
      <c r="AH17" s="1">
        <v>0.0</v>
      </c>
      <c r="AI17" s="27">
        <v>0.0</v>
      </c>
      <c r="AJ17" s="1">
        <v>0.0</v>
      </c>
      <c r="AK17" s="1">
        <v>0.0</v>
      </c>
      <c r="AL17" s="27">
        <v>0.0</v>
      </c>
      <c r="AM17" s="1">
        <f t="shared" si="1"/>
        <v>23</v>
      </c>
    </row>
    <row r="18">
      <c r="A18" s="9" t="s">
        <v>141</v>
      </c>
      <c r="B18" s="19" t="str">
        <f t="array" ref="B18">iferror(iNDEX('Svi studenti'!$C$2:$C1000,MATCH(A18, 'Svi studenti'!$B$2:$B1000, 0)),"---")</f>
        <v>Ненић, Јана</v>
      </c>
      <c r="C18" s="48" t="str">
        <f t="array" ref="C18">iferror(iNDEX('Svi studenti'!$G$2:$G1000,MATCH(A18, 'Svi studenti'!$B$2:$B1000, 0)),"---")</f>
        <v>3и1б</v>
      </c>
      <c r="D18" s="1">
        <v>2.0</v>
      </c>
      <c r="E18" s="1">
        <v>6.0</v>
      </c>
      <c r="F18" s="1">
        <v>2.0</v>
      </c>
      <c r="G18" s="1">
        <v>0.0</v>
      </c>
      <c r="H18" s="1">
        <v>0.0</v>
      </c>
      <c r="I18" s="27">
        <v>0.0</v>
      </c>
      <c r="J18" s="1">
        <v>4.0</v>
      </c>
      <c r="K18" s="1">
        <v>0.0</v>
      </c>
      <c r="L18" s="27">
        <v>0.0</v>
      </c>
      <c r="M18" s="1">
        <v>2.0</v>
      </c>
      <c r="N18" s="1">
        <v>1.0</v>
      </c>
      <c r="O18" s="27">
        <v>0.0</v>
      </c>
      <c r="P18" s="1">
        <v>2.0</v>
      </c>
      <c r="Q18" s="1">
        <v>0.0</v>
      </c>
      <c r="R18" s="1">
        <v>0.0</v>
      </c>
      <c r="S18" s="27">
        <v>0.0</v>
      </c>
      <c r="T18" s="1">
        <v>1.0</v>
      </c>
      <c r="U18" s="1">
        <v>1.0</v>
      </c>
      <c r="V18" s="27">
        <v>2.0</v>
      </c>
      <c r="W18" s="1">
        <v>0.0</v>
      </c>
      <c r="X18" s="1">
        <v>0.0</v>
      </c>
      <c r="Y18" s="1">
        <v>0.0</v>
      </c>
      <c r="Z18" s="1">
        <v>0.0</v>
      </c>
      <c r="AA18" s="1">
        <v>0.0</v>
      </c>
      <c r="AB18" s="1">
        <v>0.0</v>
      </c>
      <c r="AC18" s="1">
        <v>0.0</v>
      </c>
      <c r="AD18" s="1">
        <v>0.0</v>
      </c>
      <c r="AE18" s="1">
        <v>0.0</v>
      </c>
      <c r="AF18" s="1">
        <v>0.0</v>
      </c>
      <c r="AG18" s="1">
        <v>0.0</v>
      </c>
      <c r="AH18" s="1">
        <v>0.0</v>
      </c>
      <c r="AI18" s="27">
        <v>0.0</v>
      </c>
      <c r="AJ18" s="1">
        <v>0.0</v>
      </c>
      <c r="AK18" s="1">
        <v>0.0</v>
      </c>
      <c r="AL18" s="27">
        <v>0.0</v>
      </c>
      <c r="AM18" s="1">
        <f t="shared" si="1"/>
        <v>23</v>
      </c>
    </row>
    <row r="19">
      <c r="A19" s="9" t="s">
        <v>144</v>
      </c>
      <c r="B19" s="19" t="str">
        <f t="array" ref="B19">iferror(iNDEX('Svi studenti'!$C$2:$C1000,MATCH(A19, 'Svi studenti'!$B$2:$B1000, 0)),"---")</f>
        <v>Стојановић, Игор</v>
      </c>
      <c r="C19" s="48" t="str">
        <f t="array" ref="C19">iferror(iNDEX('Svi studenti'!$G$2:$G1000,MATCH(A19, 'Svi studenti'!$B$2:$B1000, 0)),"---")</f>
        <v>3и2а</v>
      </c>
      <c r="D19" s="1">
        <v>2.0</v>
      </c>
      <c r="E19" s="1">
        <v>6.0</v>
      </c>
      <c r="F19" s="1">
        <v>2.0</v>
      </c>
      <c r="G19" s="1">
        <v>0.0</v>
      </c>
      <c r="H19" s="1">
        <v>0.0</v>
      </c>
      <c r="I19" s="27">
        <v>0.0</v>
      </c>
      <c r="J19" s="1">
        <v>4.0</v>
      </c>
      <c r="K19" s="1">
        <v>0.0</v>
      </c>
      <c r="L19" s="27">
        <v>0.0</v>
      </c>
      <c r="M19" s="1">
        <v>2.0</v>
      </c>
      <c r="N19" s="1">
        <v>1.0</v>
      </c>
      <c r="O19" s="27">
        <v>0.0</v>
      </c>
      <c r="P19" s="1">
        <v>2.0</v>
      </c>
      <c r="Q19" s="1">
        <v>0.0</v>
      </c>
      <c r="R19" s="1">
        <v>0.0</v>
      </c>
      <c r="S19" s="27">
        <v>0.0</v>
      </c>
      <c r="T19" s="1">
        <v>1.0</v>
      </c>
      <c r="U19" s="1">
        <v>1.0</v>
      </c>
      <c r="V19" s="27">
        <v>2.0</v>
      </c>
      <c r="W19" s="1">
        <v>0.0</v>
      </c>
      <c r="X19" s="1">
        <v>0.0</v>
      </c>
      <c r="Y19" s="1">
        <v>0.0</v>
      </c>
      <c r="Z19" s="1">
        <v>0.0</v>
      </c>
      <c r="AA19" s="1">
        <v>0.0</v>
      </c>
      <c r="AB19" s="1">
        <v>0.0</v>
      </c>
      <c r="AC19" s="1">
        <v>0.0</v>
      </c>
      <c r="AD19" s="1">
        <v>0.0</v>
      </c>
      <c r="AE19" s="1">
        <v>0.0</v>
      </c>
      <c r="AF19" s="1">
        <v>0.0</v>
      </c>
      <c r="AG19" s="1">
        <v>0.0</v>
      </c>
      <c r="AH19" s="1">
        <v>0.0</v>
      </c>
      <c r="AI19" s="27">
        <v>0.0</v>
      </c>
      <c r="AJ19" s="1">
        <v>0.0</v>
      </c>
      <c r="AK19" s="1">
        <v>0.0</v>
      </c>
      <c r="AL19" s="27">
        <v>0.0</v>
      </c>
      <c r="AM19" s="1">
        <f t="shared" si="1"/>
        <v>23</v>
      </c>
    </row>
    <row r="20">
      <c r="A20" s="9" t="s">
        <v>148</v>
      </c>
      <c r="B20" s="19" t="str">
        <f t="array" ref="B20">iferror(iNDEX('Svi studenti'!$C$2:$C1000,MATCH(A20, 'Svi studenti'!$B$2:$B1000, 0)),"---")</f>
        <v>Бекчић, Драган</v>
      </c>
      <c r="C20" s="48" t="str">
        <f t="array" ref="C20">iferror(iNDEX('Svi studenti'!$G$2:$G1000,MATCH(A20, 'Svi studenti'!$B$2:$B1000, 0)),"---")</f>
        <v>3и2а</v>
      </c>
      <c r="D20" s="1">
        <v>1.0</v>
      </c>
      <c r="E20" s="1">
        <v>3.0</v>
      </c>
      <c r="F20" s="1">
        <v>0.0</v>
      </c>
      <c r="G20" s="1">
        <v>0.0</v>
      </c>
      <c r="H20" s="1">
        <v>0.0</v>
      </c>
      <c r="I20" s="27">
        <v>0.0</v>
      </c>
      <c r="J20" s="1">
        <v>2.0</v>
      </c>
      <c r="K20" s="1">
        <v>0.0</v>
      </c>
      <c r="L20" s="27">
        <v>0.0</v>
      </c>
      <c r="M20" s="1">
        <v>0.5</v>
      </c>
      <c r="N20" s="1">
        <v>0.0</v>
      </c>
      <c r="O20" s="27">
        <v>0.0</v>
      </c>
      <c r="P20" s="1">
        <v>2.0</v>
      </c>
      <c r="Q20" s="1">
        <v>0.0</v>
      </c>
      <c r="R20" s="1">
        <v>0.0</v>
      </c>
      <c r="S20" s="27">
        <v>0.0</v>
      </c>
      <c r="T20" s="1">
        <v>1.0</v>
      </c>
      <c r="U20" s="1">
        <v>0.0</v>
      </c>
      <c r="V20" s="27">
        <v>0.0</v>
      </c>
      <c r="W20" s="1">
        <v>0.0</v>
      </c>
      <c r="X20" s="1">
        <v>0.0</v>
      </c>
      <c r="Y20" s="1">
        <v>0.0</v>
      </c>
      <c r="Z20" s="1">
        <v>0.0</v>
      </c>
      <c r="AA20" s="1">
        <v>0.0</v>
      </c>
      <c r="AB20" s="1">
        <v>0.0</v>
      </c>
      <c r="AC20" s="1">
        <v>0.0</v>
      </c>
      <c r="AD20" s="1">
        <v>0.0</v>
      </c>
      <c r="AE20" s="1">
        <v>0.0</v>
      </c>
      <c r="AF20" s="1">
        <v>0.0</v>
      </c>
      <c r="AG20" s="1">
        <v>0.0</v>
      </c>
      <c r="AH20" s="1">
        <v>0.0</v>
      </c>
      <c r="AI20" s="27">
        <v>0.0</v>
      </c>
      <c r="AJ20" s="1">
        <v>0.0</v>
      </c>
      <c r="AK20" s="1">
        <v>0.0</v>
      </c>
      <c r="AL20" s="27">
        <v>0.0</v>
      </c>
      <c r="AM20" s="1">
        <f t="shared" si="1"/>
        <v>9.5</v>
      </c>
    </row>
    <row r="21">
      <c r="A21" s="9" t="s">
        <v>151</v>
      </c>
      <c r="B21" s="19" t="str">
        <f t="array" ref="B21">iferror(iNDEX('Svi studenti'!$C$2:$C1000,MATCH(A21, 'Svi studenti'!$B$2:$B1000, 0)),"---")</f>
        <v>Рамадани, Тарик</v>
      </c>
      <c r="C21" s="48" t="str">
        <f t="array" ref="C21">iferror(iNDEX('Svi studenti'!$G$2:$G1000,MATCH(A21, 'Svi studenti'!$B$2:$B1000, 0)),"---")</f>
        <v>3и2а</v>
      </c>
      <c r="D21" s="1">
        <v>2.0</v>
      </c>
      <c r="E21" s="1">
        <v>6.0</v>
      </c>
      <c r="F21" s="1">
        <v>0.0</v>
      </c>
      <c r="G21" s="1">
        <v>0.0</v>
      </c>
      <c r="H21" s="1">
        <v>0.0</v>
      </c>
      <c r="I21" s="27">
        <v>0.0</v>
      </c>
      <c r="J21" s="1">
        <v>2.0</v>
      </c>
      <c r="K21" s="1">
        <v>0.0</v>
      </c>
      <c r="L21" s="27">
        <v>0.0</v>
      </c>
      <c r="M21" s="1">
        <v>2.0</v>
      </c>
      <c r="N21" s="1">
        <v>1.0</v>
      </c>
      <c r="O21" s="27">
        <v>0.0</v>
      </c>
      <c r="P21" s="1">
        <v>2.0</v>
      </c>
      <c r="Q21" s="1">
        <v>0.0</v>
      </c>
      <c r="R21" s="1">
        <v>0.0</v>
      </c>
      <c r="S21" s="27">
        <v>0.0</v>
      </c>
      <c r="T21" s="1">
        <v>1.0</v>
      </c>
      <c r="U21" s="1">
        <v>0.0</v>
      </c>
      <c r="V21" s="27">
        <v>0.0</v>
      </c>
      <c r="W21" s="1">
        <v>0.0</v>
      </c>
      <c r="X21" s="1">
        <v>0.0</v>
      </c>
      <c r="Y21" s="1">
        <v>0.0</v>
      </c>
      <c r="Z21" s="1">
        <v>0.0</v>
      </c>
      <c r="AA21" s="1">
        <v>0.0</v>
      </c>
      <c r="AB21" s="1">
        <v>0.0</v>
      </c>
      <c r="AC21" s="1">
        <v>0.0</v>
      </c>
      <c r="AD21" s="1">
        <v>0.0</v>
      </c>
      <c r="AE21" s="1">
        <v>0.0</v>
      </c>
      <c r="AF21" s="1">
        <v>0.0</v>
      </c>
      <c r="AG21" s="1">
        <v>0.0</v>
      </c>
      <c r="AH21" s="1">
        <v>0.0</v>
      </c>
      <c r="AI21" s="27">
        <v>0.0</v>
      </c>
      <c r="AJ21" s="1">
        <v>0.0</v>
      </c>
      <c r="AK21" s="1">
        <v>0.0</v>
      </c>
      <c r="AL21" s="27">
        <v>0.0</v>
      </c>
      <c r="AM21" s="1">
        <f t="shared" si="1"/>
        <v>16</v>
      </c>
    </row>
    <row r="22">
      <c r="A22" s="9" t="s">
        <v>154</v>
      </c>
      <c r="B22" s="19" t="str">
        <f t="array" ref="B22">iferror(iNDEX('Svi studenti'!$C$2:$C1000,MATCH(A22, 'Svi studenti'!$B$2:$B1000, 0)),"---")</f>
        <v>Костић, Филип</v>
      </c>
      <c r="C22" s="48" t="str">
        <f t="array" ref="C22">iferror(iNDEX('Svi studenti'!$G$2:$G1000,MATCH(A22, 'Svi studenti'!$B$2:$B1000, 0)),"---")</f>
        <v>3и2а</v>
      </c>
      <c r="D22" s="1">
        <v>2.0</v>
      </c>
      <c r="E22" s="1">
        <v>6.0</v>
      </c>
      <c r="F22" s="1">
        <v>2.0</v>
      </c>
      <c r="G22" s="1">
        <v>0.0</v>
      </c>
      <c r="H22" s="1">
        <v>0.0</v>
      </c>
      <c r="I22" s="27">
        <v>0.0</v>
      </c>
      <c r="J22" s="1">
        <v>4.0</v>
      </c>
      <c r="K22" s="1">
        <v>0.0</v>
      </c>
      <c r="L22" s="27">
        <v>0.0</v>
      </c>
      <c r="M22" s="1">
        <v>2.0</v>
      </c>
      <c r="N22" s="1">
        <v>1.0</v>
      </c>
      <c r="O22" s="27">
        <v>0.0</v>
      </c>
      <c r="P22" s="1">
        <v>2.0</v>
      </c>
      <c r="Q22" s="1">
        <v>0.0</v>
      </c>
      <c r="R22" s="1">
        <v>0.0</v>
      </c>
      <c r="S22" s="27">
        <v>0.0</v>
      </c>
      <c r="T22" s="1">
        <v>1.0</v>
      </c>
      <c r="U22" s="1">
        <v>1.0</v>
      </c>
      <c r="V22" s="27">
        <v>2.0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1">
        <v>0.0</v>
      </c>
      <c r="AE22" s="1">
        <v>0.0</v>
      </c>
      <c r="AF22" s="1">
        <v>0.0</v>
      </c>
      <c r="AG22" s="1">
        <v>0.0</v>
      </c>
      <c r="AH22" s="1">
        <v>0.0</v>
      </c>
      <c r="AI22" s="27">
        <v>0.0</v>
      </c>
      <c r="AJ22" s="1">
        <v>0.0</v>
      </c>
      <c r="AK22" s="1">
        <v>0.0</v>
      </c>
      <c r="AL22" s="27">
        <v>0.0</v>
      </c>
      <c r="AM22" s="1">
        <f t="shared" si="1"/>
        <v>23</v>
      </c>
    </row>
    <row r="23">
      <c r="A23" s="9" t="s">
        <v>158</v>
      </c>
      <c r="B23" s="19" t="str">
        <f t="array" ref="B23">iferror(iNDEX('Svi studenti'!$C$2:$C1000,MATCH(A23, 'Svi studenti'!$B$2:$B1000, 0)),"---")</f>
        <v>Вучељић, Марко</v>
      </c>
      <c r="C23" s="48" t="str">
        <f t="array" ref="C23">iferror(iNDEX('Svi studenti'!$G$2:$G1000,MATCH(A23, 'Svi studenti'!$B$2:$B1000, 0)),"---")</f>
        <v>3и2а</v>
      </c>
      <c r="D23" s="1">
        <v>2.0</v>
      </c>
      <c r="E23" s="1">
        <v>6.0</v>
      </c>
      <c r="F23" s="1">
        <v>2.0</v>
      </c>
      <c r="G23" s="1">
        <v>1.0</v>
      </c>
      <c r="H23" s="1">
        <v>1.0</v>
      </c>
      <c r="I23" s="27">
        <v>2.0</v>
      </c>
      <c r="J23" s="1">
        <v>4.0</v>
      </c>
      <c r="K23" s="1">
        <v>2.0</v>
      </c>
      <c r="L23" s="27">
        <v>2.0</v>
      </c>
      <c r="M23" s="1">
        <v>2.0</v>
      </c>
      <c r="N23" s="1">
        <v>1.0</v>
      </c>
      <c r="O23" s="27">
        <v>1.0</v>
      </c>
      <c r="P23" s="1">
        <v>2.0</v>
      </c>
      <c r="Q23" s="1">
        <v>1.0</v>
      </c>
      <c r="R23" s="1">
        <v>1.0</v>
      </c>
      <c r="S23" s="27">
        <v>1.0</v>
      </c>
      <c r="T23" s="1">
        <v>1.0</v>
      </c>
      <c r="U23" s="1">
        <v>1.0</v>
      </c>
      <c r="V23" s="27">
        <v>2.0</v>
      </c>
      <c r="W23" s="1">
        <v>0.0</v>
      </c>
      <c r="X23" s="1">
        <v>0.0</v>
      </c>
      <c r="Y23" s="1">
        <v>0.0</v>
      </c>
      <c r="Z23" s="1">
        <v>0.0</v>
      </c>
      <c r="AA23" s="1">
        <v>0.0</v>
      </c>
      <c r="AB23" s="1">
        <v>0.0</v>
      </c>
      <c r="AC23" s="1">
        <v>0.0</v>
      </c>
      <c r="AD23" s="1">
        <v>0.0</v>
      </c>
      <c r="AE23" s="1">
        <v>0.0</v>
      </c>
      <c r="AF23" s="1">
        <v>0.0</v>
      </c>
      <c r="AG23" s="1">
        <v>0.0</v>
      </c>
      <c r="AH23" s="1">
        <v>0.0</v>
      </c>
      <c r="AI23" s="27">
        <v>0.0</v>
      </c>
      <c r="AJ23" s="1">
        <v>0.0</v>
      </c>
      <c r="AK23" s="1">
        <v>0.0</v>
      </c>
      <c r="AL23" s="27">
        <v>0.0</v>
      </c>
      <c r="AM23" s="1">
        <f t="shared" si="1"/>
        <v>35</v>
      </c>
    </row>
    <row r="24">
      <c r="A24" s="9" t="s">
        <v>162</v>
      </c>
      <c r="B24" s="19" t="str">
        <f t="array" ref="B24">iferror(iNDEX('Svi studenti'!$C$2:$C1000,MATCH(A24, 'Svi studenti'!$B$2:$B1000, 0)),"---")</f>
        <v>Николић, Никола</v>
      </c>
      <c r="C24" s="48" t="str">
        <f t="array" ref="C24">iferror(iNDEX('Svi studenti'!$G$2:$G1000,MATCH(A24, 'Svi studenti'!$B$2:$B1000, 0)),"---")</f>
        <v>3и2а</v>
      </c>
      <c r="D24" s="1">
        <v>2.0</v>
      </c>
      <c r="E24" s="1">
        <v>6.0</v>
      </c>
      <c r="F24" s="1">
        <v>2.0</v>
      </c>
      <c r="G24" s="1">
        <v>0.0</v>
      </c>
      <c r="H24" s="1">
        <v>0.0</v>
      </c>
      <c r="I24" s="27">
        <v>0.0</v>
      </c>
      <c r="J24" s="1">
        <v>4.0</v>
      </c>
      <c r="K24" s="1">
        <v>0.0</v>
      </c>
      <c r="L24" s="27">
        <v>0.0</v>
      </c>
      <c r="M24" s="1">
        <v>2.0</v>
      </c>
      <c r="N24" s="1">
        <v>1.0</v>
      </c>
      <c r="O24" s="27">
        <v>0.0</v>
      </c>
      <c r="P24" s="1">
        <v>2.0</v>
      </c>
      <c r="Q24" s="1">
        <v>0.0</v>
      </c>
      <c r="R24" s="1">
        <v>0.0</v>
      </c>
      <c r="S24" s="27">
        <v>0.0</v>
      </c>
      <c r="T24" s="1">
        <v>1.0</v>
      </c>
      <c r="U24" s="1">
        <v>1.0</v>
      </c>
      <c r="V24" s="27">
        <v>2.0</v>
      </c>
      <c r="W24" s="1">
        <v>0.0</v>
      </c>
      <c r="X24" s="1">
        <v>0.0</v>
      </c>
      <c r="Y24" s="1">
        <v>0.0</v>
      </c>
      <c r="Z24" s="1">
        <v>0.0</v>
      </c>
      <c r="AA24" s="1">
        <v>0.0</v>
      </c>
      <c r="AB24" s="1">
        <v>0.0</v>
      </c>
      <c r="AC24" s="1">
        <v>0.0</v>
      </c>
      <c r="AD24" s="1">
        <v>0.0</v>
      </c>
      <c r="AE24" s="1">
        <v>0.0</v>
      </c>
      <c r="AF24" s="1">
        <v>0.0</v>
      </c>
      <c r="AG24" s="1">
        <v>0.0</v>
      </c>
      <c r="AH24" s="1">
        <v>0.0</v>
      </c>
      <c r="AI24" s="27">
        <v>0.0</v>
      </c>
      <c r="AJ24" s="1">
        <v>0.0</v>
      </c>
      <c r="AK24" s="1">
        <v>0.0</v>
      </c>
      <c r="AL24" s="27">
        <v>0.0</v>
      </c>
      <c r="AM24" s="1">
        <f t="shared" si="1"/>
        <v>23</v>
      </c>
    </row>
    <row r="25">
      <c r="A25" s="9" t="s">
        <v>164</v>
      </c>
      <c r="B25" s="19" t="str">
        <f t="array" ref="B25">iferror(iNDEX('Svi studenti'!$C$2:$C1000,MATCH(A25, 'Svi studenti'!$B$2:$B1000, 0)),"---")</f>
        <v>Џодић, Милош</v>
      </c>
      <c r="C25" s="48" t="str">
        <f t="array" ref="C25">iferror(iNDEX('Svi studenti'!$G$2:$G1000,MATCH(A25, 'Svi studenti'!$B$2:$B1000, 0)),"---")</f>
        <v>3и2а</v>
      </c>
      <c r="D25" s="1">
        <v>2.0</v>
      </c>
      <c r="E25" s="1">
        <v>6.0</v>
      </c>
      <c r="F25" s="1">
        <v>2.0</v>
      </c>
      <c r="G25" s="1">
        <v>1.0</v>
      </c>
      <c r="H25" s="1">
        <v>1.0</v>
      </c>
      <c r="I25" s="27">
        <v>2.0</v>
      </c>
      <c r="J25" s="1">
        <v>4.0</v>
      </c>
      <c r="K25" s="1">
        <v>2.0</v>
      </c>
      <c r="L25" s="27">
        <v>2.0</v>
      </c>
      <c r="M25" s="1">
        <v>2.0</v>
      </c>
      <c r="N25" s="1">
        <v>1.0</v>
      </c>
      <c r="O25" s="27">
        <v>1.0</v>
      </c>
      <c r="P25" s="1">
        <v>2.0</v>
      </c>
      <c r="Q25" s="1">
        <v>1.0</v>
      </c>
      <c r="R25" s="1">
        <v>1.0</v>
      </c>
      <c r="S25" s="27">
        <v>1.0</v>
      </c>
      <c r="T25" s="1">
        <v>1.0</v>
      </c>
      <c r="U25" s="1">
        <v>1.0</v>
      </c>
      <c r="V25" s="27">
        <v>2.0</v>
      </c>
      <c r="W25" s="1">
        <v>0.0</v>
      </c>
      <c r="X25" s="1">
        <v>0.0</v>
      </c>
      <c r="Y25" s="1">
        <v>0.0</v>
      </c>
      <c r="Z25" s="1">
        <v>0.0</v>
      </c>
      <c r="AA25" s="1">
        <v>0.0</v>
      </c>
      <c r="AB25" s="1">
        <v>0.0</v>
      </c>
      <c r="AC25" s="1">
        <v>0.0</v>
      </c>
      <c r="AD25" s="1">
        <v>0.0</v>
      </c>
      <c r="AE25" s="1">
        <v>0.0</v>
      </c>
      <c r="AF25" s="1">
        <v>0.0</v>
      </c>
      <c r="AG25" s="1">
        <v>0.0</v>
      </c>
      <c r="AH25" s="1">
        <v>0.0</v>
      </c>
      <c r="AI25" s="27">
        <v>0.0</v>
      </c>
      <c r="AJ25" s="1">
        <v>0.0</v>
      </c>
      <c r="AK25" s="1">
        <v>0.0</v>
      </c>
      <c r="AL25" s="27">
        <v>0.0</v>
      </c>
      <c r="AM25" s="1">
        <f t="shared" si="1"/>
        <v>35</v>
      </c>
    </row>
    <row r="26">
      <c r="A26" s="9" t="s">
        <v>168</v>
      </c>
      <c r="B26" s="19" t="str">
        <f t="array" ref="B26">iferror(iNDEX('Svi studenti'!$C$2:$C1000,MATCH(A26, 'Svi studenti'!$B$2:$B1000, 0)),"---")</f>
        <v>Марковић, Михаило</v>
      </c>
      <c r="C26" s="48" t="str">
        <f t="array" ref="C26">iferror(iNDEX('Svi studenti'!$G$2:$G1000,MATCH(A26, 'Svi studenti'!$B$2:$B1000, 0)),"---")</f>
        <v>3и2а</v>
      </c>
      <c r="D26" s="1">
        <v>2.0</v>
      </c>
      <c r="E26" s="1">
        <v>6.0</v>
      </c>
      <c r="F26" s="1">
        <v>2.0</v>
      </c>
      <c r="G26" s="1">
        <v>1.0</v>
      </c>
      <c r="H26" s="1">
        <v>1.0</v>
      </c>
      <c r="I26" s="27">
        <v>2.0</v>
      </c>
      <c r="J26" s="1">
        <v>4.0</v>
      </c>
      <c r="K26" s="1">
        <v>2.0</v>
      </c>
      <c r="L26" s="27">
        <v>2.0</v>
      </c>
      <c r="M26" s="1">
        <v>2.0</v>
      </c>
      <c r="N26" s="1">
        <v>1.0</v>
      </c>
      <c r="O26" s="27">
        <v>1.0</v>
      </c>
      <c r="P26" s="1">
        <v>2.0</v>
      </c>
      <c r="Q26" s="1">
        <v>1.0</v>
      </c>
      <c r="R26" s="1">
        <v>1.0</v>
      </c>
      <c r="S26" s="27">
        <v>1.0</v>
      </c>
      <c r="T26" s="1">
        <v>1.0</v>
      </c>
      <c r="U26" s="1">
        <v>1.0</v>
      </c>
      <c r="V26" s="27">
        <v>2.0</v>
      </c>
      <c r="W26" s="1">
        <v>0.0</v>
      </c>
      <c r="X26" s="1">
        <v>0.0</v>
      </c>
      <c r="Y26" s="1">
        <v>0.0</v>
      </c>
      <c r="Z26" s="1">
        <v>0.0</v>
      </c>
      <c r="AA26" s="1">
        <v>0.0</v>
      </c>
      <c r="AB26" s="1">
        <v>0.0</v>
      </c>
      <c r="AC26" s="1">
        <v>0.0</v>
      </c>
      <c r="AD26" s="1">
        <v>0.0</v>
      </c>
      <c r="AE26" s="1">
        <v>0.0</v>
      </c>
      <c r="AF26" s="1">
        <v>0.0</v>
      </c>
      <c r="AG26" s="1">
        <v>0.0</v>
      </c>
      <c r="AH26" s="1">
        <v>0.0</v>
      </c>
      <c r="AI26" s="27">
        <v>0.0</v>
      </c>
      <c r="AJ26" s="1">
        <v>0.0</v>
      </c>
      <c r="AK26" s="1">
        <v>0.0</v>
      </c>
      <c r="AL26" s="27">
        <v>0.0</v>
      </c>
      <c r="AM26" s="1">
        <f t="shared" si="1"/>
        <v>35</v>
      </c>
    </row>
    <row r="27">
      <c r="A27" s="9" t="s">
        <v>173</v>
      </c>
      <c r="B27" s="19" t="str">
        <f t="array" ref="B27">iferror(iNDEX('Svi studenti'!$C$2:$C1000,MATCH(A27, 'Svi studenti'!$B$2:$B1000, 0)),"---")</f>
        <v>Маринковић, Огњен</v>
      </c>
      <c r="C27" s="48" t="str">
        <f t="array" ref="C27">iferror(iNDEX('Svi studenti'!$G$2:$G1000,MATCH(A27, 'Svi studenti'!$B$2:$B1000, 0)),"---")</f>
        <v>3и2а</v>
      </c>
      <c r="D27" s="1">
        <v>2.0</v>
      </c>
      <c r="E27" s="1">
        <v>6.0</v>
      </c>
      <c r="F27" s="1">
        <v>0.0</v>
      </c>
      <c r="G27" s="1">
        <v>0.0</v>
      </c>
      <c r="H27" s="1">
        <v>0.0</v>
      </c>
      <c r="I27" s="27">
        <v>0.0</v>
      </c>
      <c r="J27" s="1">
        <v>4.0</v>
      </c>
      <c r="K27" s="1">
        <v>0.0</v>
      </c>
      <c r="L27" s="27">
        <v>0.0</v>
      </c>
      <c r="M27" s="1">
        <v>2.0</v>
      </c>
      <c r="N27" s="1">
        <v>1.0</v>
      </c>
      <c r="O27" s="27">
        <v>0.0</v>
      </c>
      <c r="P27" s="1">
        <v>2.0</v>
      </c>
      <c r="Q27" s="1">
        <v>0.0</v>
      </c>
      <c r="R27" s="1">
        <v>0.0</v>
      </c>
      <c r="S27" s="27">
        <v>0.0</v>
      </c>
      <c r="T27" s="1">
        <v>1.0</v>
      </c>
      <c r="U27" s="1">
        <v>0.0</v>
      </c>
      <c r="V27" s="27">
        <v>0.0</v>
      </c>
      <c r="W27" s="1">
        <v>0.0</v>
      </c>
      <c r="X27" s="1">
        <v>0.0</v>
      </c>
      <c r="Y27" s="1">
        <v>0.0</v>
      </c>
      <c r="Z27" s="1">
        <v>0.0</v>
      </c>
      <c r="AA27" s="1">
        <v>0.0</v>
      </c>
      <c r="AB27" s="1">
        <v>0.0</v>
      </c>
      <c r="AC27" s="1">
        <v>0.0</v>
      </c>
      <c r="AD27" s="1">
        <v>0.0</v>
      </c>
      <c r="AE27" s="1">
        <v>0.0</v>
      </c>
      <c r="AF27" s="1">
        <v>0.0</v>
      </c>
      <c r="AG27" s="1">
        <v>0.0</v>
      </c>
      <c r="AH27" s="1">
        <v>0.0</v>
      </c>
      <c r="AI27" s="27">
        <v>0.0</v>
      </c>
      <c r="AJ27" s="1">
        <v>0.0</v>
      </c>
      <c r="AK27" s="1">
        <v>0.0</v>
      </c>
      <c r="AL27" s="27">
        <v>0.0</v>
      </c>
      <c r="AM27" s="1">
        <f t="shared" si="1"/>
        <v>18</v>
      </c>
    </row>
    <row r="28">
      <c r="A28" s="9" t="s">
        <v>169</v>
      </c>
      <c r="B28" s="19" t="str">
        <f t="array" ref="B28">iferror(iNDEX('Svi studenti'!$C$2:$C1000,MATCH(A28, 'Svi studenti'!$B$2:$B1000, 0)),"---")</f>
        <v>Степановић, Страхиња</v>
      </c>
      <c r="C28" s="48" t="str">
        <f t="array" ref="C28">iferror(iNDEX('Svi studenti'!$G$2:$G1000,MATCH(A28, 'Svi studenti'!$B$2:$B1000, 0)),"---")</f>
        <v>3и2а</v>
      </c>
      <c r="D28" s="1">
        <v>1.0</v>
      </c>
      <c r="E28" s="1">
        <v>6.0</v>
      </c>
      <c r="F28" s="1">
        <v>2.0</v>
      </c>
      <c r="G28" s="1">
        <v>0.0</v>
      </c>
      <c r="H28" s="1">
        <v>0.0</v>
      </c>
      <c r="I28" s="27">
        <v>0.0</v>
      </c>
      <c r="J28" s="1">
        <v>4.0</v>
      </c>
      <c r="K28" s="1">
        <v>0.0</v>
      </c>
      <c r="L28" s="27">
        <v>0.0</v>
      </c>
      <c r="M28" s="1">
        <v>2.0</v>
      </c>
      <c r="N28" s="1">
        <v>1.0</v>
      </c>
      <c r="O28" s="27">
        <v>0.0</v>
      </c>
      <c r="P28" s="1">
        <v>2.0</v>
      </c>
      <c r="Q28" s="1">
        <v>0.0</v>
      </c>
      <c r="R28" s="1">
        <v>0.0</v>
      </c>
      <c r="S28" s="27">
        <v>0.0</v>
      </c>
      <c r="T28" s="1">
        <v>1.0</v>
      </c>
      <c r="U28" s="1">
        <v>1.0</v>
      </c>
      <c r="V28" s="27">
        <v>2.0</v>
      </c>
      <c r="W28" s="1">
        <v>0.0</v>
      </c>
      <c r="X28" s="1">
        <v>0.0</v>
      </c>
      <c r="Y28" s="1">
        <v>0.0</v>
      </c>
      <c r="Z28" s="1">
        <v>0.0</v>
      </c>
      <c r="AA28" s="1">
        <v>0.0</v>
      </c>
      <c r="AB28" s="1">
        <v>0.0</v>
      </c>
      <c r="AC28" s="1">
        <v>0.0</v>
      </c>
      <c r="AD28" s="1">
        <v>0.0</v>
      </c>
      <c r="AE28" s="1">
        <v>0.0</v>
      </c>
      <c r="AF28" s="1">
        <v>0.0</v>
      </c>
      <c r="AG28" s="1">
        <v>0.0</v>
      </c>
      <c r="AH28" s="1">
        <v>0.0</v>
      </c>
      <c r="AI28" s="27">
        <v>0.0</v>
      </c>
      <c r="AJ28" s="1">
        <v>0.0</v>
      </c>
      <c r="AK28" s="1">
        <v>0.0</v>
      </c>
      <c r="AL28" s="27">
        <v>0.0</v>
      </c>
      <c r="AM28" s="1">
        <f t="shared" si="1"/>
        <v>22</v>
      </c>
    </row>
    <row r="29">
      <c r="A29" s="47" t="s">
        <v>178</v>
      </c>
      <c r="B29" s="19" t="str">
        <f t="array" ref="B29">iferror(iNDEX('Svi studenti'!$C$2:$C1000,MATCH(A29, 'Svi studenti'!$B$2:$B1000, 0)),"---")</f>
        <v>Мандић, Анастасија</v>
      </c>
      <c r="C29" s="51" t="str">
        <f t="array" ref="C29">iferror(iNDEX('Svi studenti'!$G$2:$G1000,MATCH(A29, 'Svi studenti'!$B$2:$B1000, 0)),"---")</f>
        <v>3и2б</v>
      </c>
      <c r="D29" s="1">
        <v>2.0</v>
      </c>
      <c r="E29" s="1">
        <v>6.0</v>
      </c>
      <c r="F29" s="1">
        <v>2.0</v>
      </c>
      <c r="G29" s="1">
        <v>1.0</v>
      </c>
      <c r="H29" s="1">
        <v>1.0</v>
      </c>
      <c r="I29" s="27">
        <v>1.0</v>
      </c>
      <c r="J29" s="1">
        <v>4.0</v>
      </c>
      <c r="K29" s="1">
        <v>2.0</v>
      </c>
      <c r="L29" s="27">
        <v>0.0</v>
      </c>
      <c r="M29" s="1">
        <v>2.0</v>
      </c>
      <c r="N29" s="1">
        <v>1.0</v>
      </c>
      <c r="O29" s="27">
        <v>1.0</v>
      </c>
      <c r="P29" s="1">
        <v>2.0</v>
      </c>
      <c r="Q29" s="1">
        <v>1.0</v>
      </c>
      <c r="R29" s="1">
        <v>1.0</v>
      </c>
      <c r="S29" s="27">
        <v>1.0</v>
      </c>
      <c r="T29" s="1">
        <v>1.0</v>
      </c>
      <c r="U29" s="1">
        <v>1.0</v>
      </c>
      <c r="V29" s="27">
        <v>2.0</v>
      </c>
      <c r="W29" s="1">
        <v>0.0</v>
      </c>
      <c r="X29" s="1">
        <v>0.0</v>
      </c>
      <c r="Y29" s="1">
        <v>0.0</v>
      </c>
      <c r="Z29" s="1">
        <v>0.0</v>
      </c>
      <c r="AA29" s="1">
        <v>0.0</v>
      </c>
      <c r="AB29" s="1">
        <v>0.0</v>
      </c>
      <c r="AC29" s="1">
        <v>0.0</v>
      </c>
      <c r="AD29" s="1">
        <v>0.0</v>
      </c>
      <c r="AE29" s="1">
        <v>0.0</v>
      </c>
      <c r="AF29" s="1">
        <v>0.0</v>
      </c>
      <c r="AG29" s="1">
        <v>0.0</v>
      </c>
      <c r="AH29" s="1">
        <v>0.0</v>
      </c>
      <c r="AI29" s="27">
        <v>3.0</v>
      </c>
      <c r="AJ29" s="1">
        <v>1.0</v>
      </c>
      <c r="AK29" s="1">
        <v>0.0</v>
      </c>
      <c r="AL29" s="27">
        <v>2.0</v>
      </c>
      <c r="AM29" s="1">
        <f t="shared" si="1"/>
        <v>38</v>
      </c>
    </row>
    <row r="30">
      <c r="A30" s="9" t="s">
        <v>183</v>
      </c>
      <c r="B30" s="19" t="str">
        <f t="array" ref="B30">iferror(iNDEX('Svi studenti'!$C$2:$C1000,MATCH(A30, 'Svi studenti'!$B$2:$B1000, 0)),"---")</f>
        <v>Стефановић, Алекса</v>
      </c>
      <c r="C30" s="51" t="str">
        <f t="array" ref="C30">iferror(iNDEX('Svi studenti'!$G$2:$G1000,MATCH(A30, 'Svi studenti'!$B$2:$B1000, 0)),"---")</f>
        <v>3и2б</v>
      </c>
      <c r="D30" s="1">
        <v>2.0</v>
      </c>
      <c r="E30" s="1">
        <v>6.0</v>
      </c>
      <c r="F30" s="1">
        <v>2.0</v>
      </c>
      <c r="G30" s="1">
        <v>1.0</v>
      </c>
      <c r="H30" s="1">
        <v>1.0</v>
      </c>
      <c r="I30" s="27">
        <v>1.0</v>
      </c>
      <c r="J30" s="1">
        <v>4.0</v>
      </c>
      <c r="K30" s="1">
        <v>2.0</v>
      </c>
      <c r="L30" s="27">
        <v>2.0</v>
      </c>
      <c r="M30" s="1">
        <v>2.0</v>
      </c>
      <c r="N30" s="1">
        <v>1.0</v>
      </c>
      <c r="O30" s="27">
        <v>1.0</v>
      </c>
      <c r="P30" s="1">
        <v>2.0</v>
      </c>
      <c r="Q30" s="1">
        <v>1.0</v>
      </c>
      <c r="R30" s="1">
        <v>1.0</v>
      </c>
      <c r="S30" s="27">
        <v>1.0</v>
      </c>
      <c r="T30" s="1">
        <v>1.0</v>
      </c>
      <c r="U30" s="1">
        <v>1.0</v>
      </c>
      <c r="V30" s="27">
        <v>1.0</v>
      </c>
      <c r="W30" s="1">
        <v>1.0</v>
      </c>
      <c r="X30" s="1">
        <v>0.0</v>
      </c>
      <c r="Y30" s="1">
        <v>0.0</v>
      </c>
      <c r="Z30" s="1">
        <v>1.0</v>
      </c>
      <c r="AA30" s="1">
        <v>0.0</v>
      </c>
      <c r="AB30" s="1">
        <v>1.0</v>
      </c>
      <c r="AC30" s="1">
        <v>1.0</v>
      </c>
      <c r="AD30" s="1">
        <v>1.0</v>
      </c>
      <c r="AE30" s="1">
        <v>1.0</v>
      </c>
      <c r="AF30" s="1">
        <v>0.0</v>
      </c>
      <c r="AG30" s="1">
        <v>1.0</v>
      </c>
      <c r="AH30" s="1">
        <v>0.0</v>
      </c>
      <c r="AI30" s="27">
        <v>1.0</v>
      </c>
      <c r="AJ30" s="1">
        <v>1.0</v>
      </c>
      <c r="AK30" s="1">
        <v>1.0</v>
      </c>
      <c r="AL30" s="27">
        <v>0.0</v>
      </c>
      <c r="AM30" s="1">
        <f t="shared" si="1"/>
        <v>43</v>
      </c>
    </row>
    <row r="31">
      <c r="A31" s="9" t="s">
        <v>188</v>
      </c>
      <c r="B31" s="19" t="str">
        <f t="array" ref="B31">iferror(iNDEX('Svi studenti'!$C$2:$C1000,MATCH(A31, 'Svi studenti'!$B$2:$B1000, 0)),"---")</f>
        <v>Вуковић, Јана</v>
      </c>
      <c r="C31" s="51" t="str">
        <f t="array" ref="C31">iferror(iNDEX('Svi studenti'!$G$2:$G1000,MATCH(A31, 'Svi studenti'!$B$2:$B1000, 0)),"---")</f>
        <v>3и2б</v>
      </c>
      <c r="D31" s="1">
        <v>2.0</v>
      </c>
      <c r="E31" s="1">
        <v>5.0</v>
      </c>
      <c r="F31" s="1">
        <v>2.0</v>
      </c>
      <c r="G31" s="1">
        <v>1.0</v>
      </c>
      <c r="H31" s="1">
        <v>1.0</v>
      </c>
      <c r="I31" s="27">
        <v>2.0</v>
      </c>
      <c r="J31" s="1">
        <v>2.0</v>
      </c>
      <c r="K31" s="1">
        <v>1.0</v>
      </c>
      <c r="L31" s="27">
        <v>0.0</v>
      </c>
      <c r="M31" s="1">
        <v>2.0</v>
      </c>
      <c r="N31" s="1">
        <v>1.0</v>
      </c>
      <c r="O31" s="27">
        <v>1.0</v>
      </c>
      <c r="P31" s="1">
        <v>2.0</v>
      </c>
      <c r="Q31" s="1">
        <v>1.0</v>
      </c>
      <c r="R31" s="1">
        <v>1.0</v>
      </c>
      <c r="S31" s="27">
        <v>1.0</v>
      </c>
      <c r="T31" s="1">
        <v>1.0</v>
      </c>
      <c r="U31" s="1">
        <v>1.0</v>
      </c>
      <c r="V31" s="27">
        <v>2.0</v>
      </c>
      <c r="W31" s="1">
        <v>0.0</v>
      </c>
      <c r="X31" s="1">
        <v>0.0</v>
      </c>
      <c r="Y31" s="1">
        <v>0.0</v>
      </c>
      <c r="Z31" s="1">
        <v>0.0</v>
      </c>
      <c r="AA31" s="1">
        <v>0.0</v>
      </c>
      <c r="AB31" s="1">
        <v>0.0</v>
      </c>
      <c r="AC31" s="1">
        <v>0.0</v>
      </c>
      <c r="AD31" s="1">
        <v>0.0</v>
      </c>
      <c r="AE31" s="1">
        <v>0.0</v>
      </c>
      <c r="AF31" s="1">
        <v>0.0</v>
      </c>
      <c r="AG31" s="1">
        <v>0.0</v>
      </c>
      <c r="AH31" s="1">
        <v>0.0</v>
      </c>
      <c r="AI31" s="27">
        <v>1.0</v>
      </c>
      <c r="AJ31" s="1">
        <v>1.0</v>
      </c>
      <c r="AK31" s="1">
        <v>0.0</v>
      </c>
      <c r="AL31" s="27">
        <v>0.0</v>
      </c>
      <c r="AM31" s="1">
        <f t="shared" si="1"/>
        <v>31</v>
      </c>
    </row>
    <row r="32">
      <c r="A32" s="9" t="s">
        <v>191</v>
      </c>
      <c r="B32" s="19" t="str">
        <f t="array" ref="B32">iferror(iNDEX('Svi studenti'!$C$2:$C1000,MATCH(A32, 'Svi studenti'!$B$2:$B1000, 0)),"---")</f>
        <v>Јевтовић, Филип</v>
      </c>
      <c r="C32" s="51" t="str">
        <f t="array" ref="C32">iferror(iNDEX('Svi studenti'!$G$2:$G1000,MATCH(A32, 'Svi studenti'!$B$2:$B1000, 0)),"---")</f>
        <v>3и2б</v>
      </c>
      <c r="D32" s="1">
        <v>2.0</v>
      </c>
      <c r="E32" s="1">
        <v>6.0</v>
      </c>
      <c r="F32" s="1">
        <v>2.0</v>
      </c>
      <c r="G32" s="1">
        <v>1.0</v>
      </c>
      <c r="H32" s="1">
        <v>1.0</v>
      </c>
      <c r="I32" s="27">
        <v>1.5</v>
      </c>
      <c r="J32" s="1">
        <v>4.0</v>
      </c>
      <c r="K32" s="1">
        <v>2.0</v>
      </c>
      <c r="L32" s="27">
        <v>2.0</v>
      </c>
      <c r="M32" s="1">
        <v>2.0</v>
      </c>
      <c r="N32" s="1">
        <v>1.0</v>
      </c>
      <c r="O32" s="27">
        <v>1.0</v>
      </c>
      <c r="P32" s="1">
        <v>2.0</v>
      </c>
      <c r="Q32" s="1">
        <v>1.0</v>
      </c>
      <c r="R32" s="1">
        <v>1.0</v>
      </c>
      <c r="S32" s="27">
        <v>1.0</v>
      </c>
      <c r="T32" s="1">
        <v>1.0</v>
      </c>
      <c r="U32" s="1">
        <v>1.0</v>
      </c>
      <c r="V32" s="27">
        <v>2.0</v>
      </c>
      <c r="W32" s="1">
        <v>1.0</v>
      </c>
      <c r="X32" s="1">
        <v>1.0</v>
      </c>
      <c r="Y32" s="1">
        <v>1.0</v>
      </c>
      <c r="Z32" s="1">
        <v>1.0</v>
      </c>
      <c r="AA32" s="1">
        <v>0.9</v>
      </c>
      <c r="AB32" s="1">
        <v>0.9</v>
      </c>
      <c r="AC32" s="1">
        <v>1.0</v>
      </c>
      <c r="AD32" s="1">
        <v>1.0</v>
      </c>
      <c r="AE32" s="1">
        <v>1.0</v>
      </c>
      <c r="AF32" s="1">
        <v>1.0</v>
      </c>
      <c r="AG32" s="1">
        <v>1.0</v>
      </c>
      <c r="AH32" s="1">
        <v>1.0</v>
      </c>
      <c r="AI32" s="27">
        <v>3.0</v>
      </c>
      <c r="AJ32" s="1">
        <v>1.0</v>
      </c>
      <c r="AK32" s="1">
        <v>1.0</v>
      </c>
      <c r="AL32" s="27">
        <v>1.5</v>
      </c>
      <c r="AM32" s="1">
        <f t="shared" si="1"/>
        <v>52.8</v>
      </c>
    </row>
    <row r="33">
      <c r="A33" s="9" t="s">
        <v>177</v>
      </c>
      <c r="B33" s="19" t="str">
        <f t="array" ref="B33">iferror(iNDEX('Svi studenti'!$C$2:$C1000,MATCH(A33, 'Svi studenti'!$B$2:$B1000, 0)),"---")</f>
        <v>Илић, Никола</v>
      </c>
      <c r="C33" s="51" t="str">
        <f t="array" ref="C33">iferror(iNDEX('Svi studenti'!$G$2:$G1000,MATCH(A33, 'Svi studenti'!$B$2:$B1000, 0)),"---")</f>
        <v>3и2б</v>
      </c>
      <c r="D33" s="1">
        <v>2.0</v>
      </c>
      <c r="E33" s="1">
        <v>6.0</v>
      </c>
      <c r="F33" s="1">
        <v>2.0</v>
      </c>
      <c r="G33" s="1">
        <v>1.0</v>
      </c>
      <c r="H33" s="1">
        <v>1.0</v>
      </c>
      <c r="I33" s="27">
        <v>2.0</v>
      </c>
      <c r="J33" s="1">
        <v>4.0</v>
      </c>
      <c r="K33" s="1">
        <v>0.0</v>
      </c>
      <c r="L33" s="27">
        <v>0.0</v>
      </c>
      <c r="M33" s="1">
        <v>2.0</v>
      </c>
      <c r="N33" s="1">
        <v>1.0</v>
      </c>
      <c r="O33" s="27">
        <v>0.0</v>
      </c>
      <c r="P33" s="1">
        <v>2.0</v>
      </c>
      <c r="Q33" s="1">
        <v>0.0</v>
      </c>
      <c r="R33" s="1">
        <v>0.0</v>
      </c>
      <c r="S33" s="27">
        <v>0.0</v>
      </c>
      <c r="T33" s="1">
        <v>1.0</v>
      </c>
      <c r="U33" s="1">
        <v>1.0</v>
      </c>
      <c r="V33" s="27">
        <v>1.0</v>
      </c>
      <c r="W33" s="1">
        <v>0.0</v>
      </c>
      <c r="X33" s="1">
        <v>0.0</v>
      </c>
      <c r="Y33" s="1">
        <v>0.0</v>
      </c>
      <c r="Z33" s="1">
        <v>0.0</v>
      </c>
      <c r="AA33" s="1">
        <v>0.0</v>
      </c>
      <c r="AB33" s="1">
        <v>0.0</v>
      </c>
      <c r="AC33" s="1">
        <v>0.0</v>
      </c>
      <c r="AD33" s="1">
        <v>0.0</v>
      </c>
      <c r="AE33" s="1">
        <v>0.0</v>
      </c>
      <c r="AF33" s="1">
        <v>0.0</v>
      </c>
      <c r="AG33" s="1">
        <v>0.0</v>
      </c>
      <c r="AH33" s="1">
        <v>0.0</v>
      </c>
      <c r="AI33" s="27">
        <v>0.0</v>
      </c>
      <c r="AJ33" s="1">
        <v>0.0</v>
      </c>
      <c r="AK33" s="1">
        <v>0.0</v>
      </c>
      <c r="AL33" s="27">
        <v>0.0</v>
      </c>
      <c r="AM33" s="1">
        <f t="shared" si="1"/>
        <v>26</v>
      </c>
    </row>
    <row r="34">
      <c r="A34" s="9" t="s">
        <v>185</v>
      </c>
      <c r="B34" s="19" t="str">
        <f t="array" ref="B34">iferror(iNDEX('Svi studenti'!$C$2:$C1000,MATCH(A34, 'Svi studenti'!$B$2:$B1000, 0)),"---")</f>
        <v>Николић, Жељко</v>
      </c>
      <c r="C34" s="51" t="str">
        <f t="array" ref="C34">iferror(iNDEX('Svi studenti'!$G$2:$G1000,MATCH(A34, 'Svi studenti'!$B$2:$B1000, 0)),"---")</f>
        <v>3и2б</v>
      </c>
      <c r="D34" s="1">
        <v>2.0</v>
      </c>
      <c r="E34" s="1">
        <v>6.0</v>
      </c>
      <c r="F34" s="1">
        <v>2.0</v>
      </c>
      <c r="G34" s="1">
        <v>1.0</v>
      </c>
      <c r="H34" s="1">
        <v>1.0</v>
      </c>
      <c r="I34" s="27">
        <v>1.0</v>
      </c>
      <c r="J34" s="1">
        <v>4.0</v>
      </c>
      <c r="K34" s="1">
        <v>2.0</v>
      </c>
      <c r="L34" s="27">
        <v>2.0</v>
      </c>
      <c r="M34" s="1">
        <v>2.0</v>
      </c>
      <c r="N34" s="1">
        <v>1.0</v>
      </c>
      <c r="O34" s="27">
        <v>1.0</v>
      </c>
      <c r="P34" s="1">
        <v>2.0</v>
      </c>
      <c r="Q34" s="1">
        <v>1.0</v>
      </c>
      <c r="R34" s="1">
        <v>1.0</v>
      </c>
      <c r="S34" s="27">
        <v>1.0</v>
      </c>
      <c r="T34" s="1">
        <v>1.0</v>
      </c>
      <c r="U34" s="1">
        <v>1.0</v>
      </c>
      <c r="V34" s="27">
        <v>2.0</v>
      </c>
      <c r="W34" s="1">
        <v>0.0</v>
      </c>
      <c r="X34" s="1">
        <v>0.0</v>
      </c>
      <c r="Y34" s="1">
        <v>0.0</v>
      </c>
      <c r="Z34" s="1">
        <v>0.0</v>
      </c>
      <c r="AA34" s="1">
        <v>0.0</v>
      </c>
      <c r="AB34" s="1">
        <v>0.0</v>
      </c>
      <c r="AC34" s="1">
        <v>0.0</v>
      </c>
      <c r="AD34" s="1">
        <v>0.0</v>
      </c>
      <c r="AE34" s="1">
        <v>0.0</v>
      </c>
      <c r="AF34" s="1">
        <v>0.0</v>
      </c>
      <c r="AG34" s="1">
        <v>0.0</v>
      </c>
      <c r="AH34" s="1">
        <v>0.0</v>
      </c>
      <c r="AI34" s="27">
        <v>0.0</v>
      </c>
      <c r="AJ34" s="1">
        <v>0.0</v>
      </c>
      <c r="AK34" s="1">
        <v>0.0</v>
      </c>
      <c r="AL34" s="27">
        <v>0.0</v>
      </c>
      <c r="AM34" s="1">
        <f t="shared" si="1"/>
        <v>34</v>
      </c>
    </row>
    <row r="35">
      <c r="A35" s="9" t="s">
        <v>198</v>
      </c>
      <c r="B35" s="19" t="str">
        <f t="array" ref="B35">iferror(iNDEX('Svi studenti'!$C$2:$C1000,MATCH(A35, 'Svi studenti'!$B$2:$B1000, 0)),"---")</f>
        <v>Јовановић, Урош</v>
      </c>
      <c r="C35" s="51" t="str">
        <f t="array" ref="C35">iferror(iNDEX('Svi studenti'!$G$2:$G1000,MATCH(A35, 'Svi studenti'!$B$2:$B1000, 0)),"---")</f>
        <v>3и2б</v>
      </c>
      <c r="D35" s="1">
        <v>2.0</v>
      </c>
      <c r="E35" s="1">
        <v>6.0</v>
      </c>
      <c r="F35" s="1">
        <v>2.0</v>
      </c>
      <c r="G35" s="1">
        <v>1.0</v>
      </c>
      <c r="H35" s="1">
        <v>1.0</v>
      </c>
      <c r="I35" s="27">
        <v>2.0</v>
      </c>
      <c r="J35" s="1">
        <v>4.0</v>
      </c>
      <c r="K35" s="1">
        <v>2.0</v>
      </c>
      <c r="L35" s="27">
        <v>0.0</v>
      </c>
      <c r="M35" s="1">
        <v>2.0</v>
      </c>
      <c r="N35" s="1">
        <v>1.0</v>
      </c>
      <c r="O35" s="27">
        <v>0.0</v>
      </c>
      <c r="P35" s="1">
        <v>2.0</v>
      </c>
      <c r="Q35" s="1">
        <v>0.5</v>
      </c>
      <c r="R35" s="1">
        <v>0.5</v>
      </c>
      <c r="S35" s="27">
        <v>0.5</v>
      </c>
      <c r="T35" s="1">
        <v>1.0</v>
      </c>
      <c r="U35" s="1">
        <v>1.0</v>
      </c>
      <c r="V35" s="27">
        <v>1.0</v>
      </c>
      <c r="W35" s="1">
        <v>0.0</v>
      </c>
      <c r="X35" s="1">
        <v>0.0</v>
      </c>
      <c r="Y35" s="1">
        <v>0.0</v>
      </c>
      <c r="Z35" s="1">
        <v>0.0</v>
      </c>
      <c r="AA35" s="1">
        <v>0.0</v>
      </c>
      <c r="AB35" s="1">
        <v>0.0</v>
      </c>
      <c r="AC35" s="1">
        <v>0.0</v>
      </c>
      <c r="AD35" s="1">
        <v>0.0</v>
      </c>
      <c r="AE35" s="1">
        <v>0.0</v>
      </c>
      <c r="AF35" s="1">
        <v>0.0</v>
      </c>
      <c r="AG35" s="1">
        <v>0.0</v>
      </c>
      <c r="AH35" s="1">
        <v>0.0</v>
      </c>
      <c r="AI35" s="27">
        <v>0.0</v>
      </c>
      <c r="AJ35" s="1">
        <v>0.0</v>
      </c>
      <c r="AK35" s="1">
        <v>0.0</v>
      </c>
      <c r="AL35" s="27">
        <v>0.0</v>
      </c>
      <c r="AM35" s="1">
        <f t="shared" si="1"/>
        <v>29.5</v>
      </c>
    </row>
    <row r="36">
      <c r="A36" s="9" t="s">
        <v>200</v>
      </c>
      <c r="B36" s="19" t="str">
        <f t="array" ref="B36">iferror(iNDEX('Svi studenti'!$C$2:$C1000,MATCH(A36, 'Svi studenti'!$B$2:$B1000, 0)),"---")</f>
        <v>Огрењац, Марко</v>
      </c>
      <c r="C36" s="51" t="str">
        <f t="array" ref="C36">iferror(iNDEX('Svi studenti'!$G$2:$G1000,MATCH(A36, 'Svi studenti'!$B$2:$B1000, 0)),"---")</f>
        <v>3и2б</v>
      </c>
      <c r="D36" s="1">
        <v>2.0</v>
      </c>
      <c r="E36" s="1">
        <v>6.0</v>
      </c>
      <c r="F36" s="1">
        <v>2.0</v>
      </c>
      <c r="G36" s="1">
        <v>1.0</v>
      </c>
      <c r="H36" s="1">
        <v>1.0</v>
      </c>
      <c r="I36" s="27">
        <v>1.0</v>
      </c>
      <c r="J36" s="1">
        <v>4.0</v>
      </c>
      <c r="K36" s="1">
        <v>2.0</v>
      </c>
      <c r="L36" s="27">
        <v>2.0</v>
      </c>
      <c r="M36" s="1">
        <v>2.0</v>
      </c>
      <c r="N36" s="1">
        <v>1.0</v>
      </c>
      <c r="O36" s="27">
        <v>0.8</v>
      </c>
      <c r="P36" s="1">
        <v>2.0</v>
      </c>
      <c r="Q36" s="1">
        <v>0.0</v>
      </c>
      <c r="R36" s="1">
        <v>0.0</v>
      </c>
      <c r="S36" s="27">
        <v>0.0</v>
      </c>
      <c r="T36" s="1">
        <v>1.0</v>
      </c>
      <c r="U36" s="1">
        <v>1.0</v>
      </c>
      <c r="V36" s="27">
        <v>1.0</v>
      </c>
      <c r="W36" s="1">
        <v>0.0</v>
      </c>
      <c r="X36" s="1">
        <v>0.0</v>
      </c>
      <c r="Y36" s="1">
        <v>0.0</v>
      </c>
      <c r="Z36" s="1">
        <v>0.0</v>
      </c>
      <c r="AA36" s="1">
        <v>0.0</v>
      </c>
      <c r="AB36" s="1">
        <v>0.0</v>
      </c>
      <c r="AC36" s="1">
        <v>0.0</v>
      </c>
      <c r="AD36" s="1">
        <v>0.0</v>
      </c>
      <c r="AE36" s="1">
        <v>0.0</v>
      </c>
      <c r="AF36" s="1">
        <v>0.0</v>
      </c>
      <c r="AG36" s="1">
        <v>0.0</v>
      </c>
      <c r="AH36" s="1">
        <v>0.0</v>
      </c>
      <c r="AI36" s="27">
        <v>0.0</v>
      </c>
      <c r="AJ36" s="1">
        <v>0.0</v>
      </c>
      <c r="AK36" s="1">
        <v>0.0</v>
      </c>
      <c r="AL36" s="27">
        <v>0.0</v>
      </c>
      <c r="AM36" s="1">
        <f t="shared" si="1"/>
        <v>29.8</v>
      </c>
    </row>
    <row r="37">
      <c r="A37" s="9" t="s">
        <v>179</v>
      </c>
      <c r="B37" s="19" t="str">
        <f t="array" ref="B37">iferror(iNDEX('Svi studenti'!$C$2:$C1000,MATCH(A37, 'Svi studenti'!$B$2:$B1000, 0)),"---")</f>
        <v>Мијаиловић, Лука</v>
      </c>
      <c r="C37" s="51" t="str">
        <f t="array" ref="C37">iferror(iNDEX('Svi studenti'!$G$2:$G1000,MATCH(A37, 'Svi studenti'!$B$2:$B1000, 0)),"---")</f>
        <v>3и2б</v>
      </c>
      <c r="D37" s="1">
        <v>2.0</v>
      </c>
      <c r="E37" s="1">
        <v>6.0</v>
      </c>
      <c r="F37" s="1">
        <v>1.0</v>
      </c>
      <c r="G37" s="1">
        <v>0.0</v>
      </c>
      <c r="H37" s="1">
        <v>0.0</v>
      </c>
      <c r="I37" s="27">
        <v>0.0</v>
      </c>
      <c r="J37" s="1">
        <v>4.0</v>
      </c>
      <c r="K37" s="1">
        <v>0.0</v>
      </c>
      <c r="L37" s="27">
        <v>0.0</v>
      </c>
      <c r="M37" s="1">
        <v>2.0</v>
      </c>
      <c r="N37" s="1">
        <v>0.0</v>
      </c>
      <c r="O37" s="27">
        <v>0.0</v>
      </c>
      <c r="P37" s="1">
        <v>2.0</v>
      </c>
      <c r="Q37" s="1">
        <v>0.0</v>
      </c>
      <c r="R37" s="1">
        <v>0.0</v>
      </c>
      <c r="S37" s="27">
        <v>0.0</v>
      </c>
      <c r="T37" s="1">
        <v>1.0</v>
      </c>
      <c r="U37" s="1">
        <v>0.0</v>
      </c>
      <c r="V37" s="27">
        <v>0.0</v>
      </c>
      <c r="W37" s="1">
        <v>0.0</v>
      </c>
      <c r="X37" s="1">
        <v>0.0</v>
      </c>
      <c r="Y37" s="1">
        <v>0.0</v>
      </c>
      <c r="Z37" s="1">
        <v>0.0</v>
      </c>
      <c r="AA37" s="1">
        <v>0.0</v>
      </c>
      <c r="AB37" s="1">
        <v>0.0</v>
      </c>
      <c r="AC37" s="1">
        <v>0.0</v>
      </c>
      <c r="AD37" s="1">
        <v>0.0</v>
      </c>
      <c r="AE37" s="1">
        <v>0.0</v>
      </c>
      <c r="AF37" s="1">
        <v>0.0</v>
      </c>
      <c r="AG37" s="1">
        <v>0.0</v>
      </c>
      <c r="AH37" s="1">
        <v>0.0</v>
      </c>
      <c r="AI37" s="27">
        <v>0.0</v>
      </c>
      <c r="AJ37" s="1">
        <v>0.0</v>
      </c>
      <c r="AK37" s="1">
        <v>0.0</v>
      </c>
      <c r="AL37" s="27">
        <v>0.0</v>
      </c>
      <c r="AM37" s="1">
        <f t="shared" si="1"/>
        <v>18</v>
      </c>
    </row>
    <row r="38">
      <c r="A38" s="47" t="s">
        <v>193</v>
      </c>
      <c r="B38" s="19" t="str">
        <f t="array" ref="B38">iferror(iNDEX('Svi studenti'!$C$2:$C1000,MATCH(A38, 'Svi studenti'!$B$2:$B1000, 0)),"---")</f>
        <v>Стублинчевић, Александра</v>
      </c>
      <c r="C38" s="51" t="str">
        <f t="array" ref="C38">iferror(iNDEX('Svi studenti'!$G$2:$G1000,MATCH(A38, 'Svi studenti'!$B$2:$B1000, 0)),"---")</f>
        <v>3и2б</v>
      </c>
      <c r="D38" s="1">
        <v>1.5</v>
      </c>
      <c r="E38" s="1">
        <v>1.0</v>
      </c>
      <c r="F38" s="1">
        <v>0.0</v>
      </c>
      <c r="G38" s="1">
        <v>0.0</v>
      </c>
      <c r="H38" s="1">
        <v>0.0</v>
      </c>
      <c r="I38" s="27">
        <v>0.0</v>
      </c>
      <c r="J38" s="1">
        <v>0.0</v>
      </c>
      <c r="K38" s="1">
        <v>0.0</v>
      </c>
      <c r="L38" s="27">
        <v>0.0</v>
      </c>
      <c r="M38" s="1">
        <v>0.0</v>
      </c>
      <c r="N38" s="1">
        <v>0.0</v>
      </c>
      <c r="O38" s="27">
        <v>0.0</v>
      </c>
      <c r="P38" s="1">
        <v>0.0</v>
      </c>
      <c r="Q38" s="1">
        <v>0.5</v>
      </c>
      <c r="R38" s="1">
        <v>0.5</v>
      </c>
      <c r="S38" s="27">
        <v>0.5</v>
      </c>
      <c r="T38" s="1">
        <v>1.0</v>
      </c>
      <c r="U38" s="1">
        <v>0.0</v>
      </c>
      <c r="V38" s="27">
        <v>0.0</v>
      </c>
      <c r="W38" s="1">
        <v>0.0</v>
      </c>
      <c r="X38" s="1">
        <v>0.0</v>
      </c>
      <c r="Y38" s="1">
        <v>0.0</v>
      </c>
      <c r="Z38" s="1">
        <v>0.0</v>
      </c>
      <c r="AA38" s="1">
        <v>0.0</v>
      </c>
      <c r="AB38" s="1">
        <v>0.0</v>
      </c>
      <c r="AC38" s="1">
        <v>0.0</v>
      </c>
      <c r="AD38" s="1">
        <v>0.0</v>
      </c>
      <c r="AE38" s="1">
        <v>0.0</v>
      </c>
      <c r="AF38" s="1">
        <v>0.0</v>
      </c>
      <c r="AG38" s="1">
        <v>0.0</v>
      </c>
      <c r="AH38" s="1">
        <v>0.0</v>
      </c>
      <c r="AI38" s="27">
        <v>0.0</v>
      </c>
      <c r="AJ38" s="1">
        <v>0.0</v>
      </c>
      <c r="AK38" s="1">
        <v>0.0</v>
      </c>
      <c r="AL38" s="27">
        <v>0.0</v>
      </c>
      <c r="AM38" s="1">
        <f t="shared" si="1"/>
        <v>5</v>
      </c>
    </row>
    <row r="39">
      <c r="A39" s="4"/>
      <c r="B39" s="19"/>
      <c r="C39" s="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>
      <c r="A40" s="4"/>
      <c r="B40" s="19"/>
      <c r="C40" s="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>
      <c r="A41" s="53"/>
      <c r="B41" s="19"/>
      <c r="C41" s="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>
      <c r="A42" s="4"/>
      <c r="B42" s="19"/>
      <c r="C42" s="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>
      <c r="A43" s="53"/>
      <c r="B43" s="19"/>
      <c r="C43" s="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>
      <c r="A44" s="4"/>
      <c r="B44" s="19"/>
      <c r="C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>
      <c r="A45" s="4"/>
      <c r="B45" s="19"/>
      <c r="C45" s="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>
      <c r="A46" s="4"/>
      <c r="B46" s="19"/>
      <c r="C46" s="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>
      <c r="A47" s="4"/>
      <c r="B47" s="19"/>
      <c r="C47" s="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>
      <c r="A48" s="4"/>
      <c r="B48" s="19"/>
      <c r="C48" s="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>
      <c r="A49" s="53"/>
      <c r="B49" s="19"/>
      <c r="C49" s="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>
      <c r="A50" s="4"/>
      <c r="B50" s="19"/>
      <c r="C50" s="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>
      <c r="A51" s="4"/>
      <c r="B51" s="19"/>
      <c r="C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>
      <c r="A52" s="4"/>
      <c r="B52" s="19"/>
      <c r="C52" s="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>
      <c r="A53" s="4"/>
      <c r="B53" s="19"/>
      <c r="C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>
      <c r="A54" s="4"/>
      <c r="B54" s="19"/>
      <c r="C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>
      <c r="A55" s="53"/>
      <c r="B55" s="19"/>
      <c r="C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>
      <c r="B56" s="19"/>
      <c r="C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>
      <c r="A57" s="4"/>
      <c r="B57" s="1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>
      <c r="A58" s="4"/>
      <c r="B58" s="1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>
      <c r="A59" s="4"/>
      <c r="B59" s="1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>
      <c r="A60" s="4"/>
      <c r="B60" s="1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>
      <c r="A61" s="4"/>
      <c r="B61" s="1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>
      <c r="A62" s="4"/>
      <c r="B62" s="1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>
      <c r="A63" s="4"/>
      <c r="B63" s="1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>
      <c r="A64" s="4"/>
      <c r="B64" s="1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>
      <c r="A65" s="4"/>
      <c r="B65" s="1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>
      <c r="A66" s="4"/>
      <c r="B66" s="1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>
      <c r="A67" s="4"/>
      <c r="B67" s="1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>
      <c r="A68" s="4"/>
      <c r="B68" s="1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>
      <c r="A69" s="4"/>
      <c r="B69" s="1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>
      <c r="A70" s="4"/>
      <c r="B70" s="1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>
      <c r="A71" s="4"/>
      <c r="B71" s="1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>
      <c r="A72" s="4"/>
      <c r="B72" s="1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140">
      <c r="X140" s="56"/>
      <c r="AA140" s="57"/>
    </row>
    <row r="141">
      <c r="X141" s="56"/>
      <c r="AA141" s="57"/>
    </row>
    <row r="142">
      <c r="X142" s="56"/>
      <c r="AA142" s="57"/>
    </row>
    <row r="143">
      <c r="X143" s="56"/>
      <c r="AA143" s="57"/>
    </row>
    <row r="144">
      <c r="X144" s="56"/>
      <c r="AA144" s="57"/>
    </row>
    <row r="145">
      <c r="X145" s="56"/>
      <c r="AA145" s="57"/>
    </row>
    <row r="146">
      <c r="X146" s="56"/>
      <c r="AA146" s="57"/>
    </row>
    <row r="147">
      <c r="X147" s="56"/>
      <c r="AA147" s="57"/>
    </row>
    <row r="148">
      <c r="X148" s="56"/>
      <c r="AA148" s="57"/>
    </row>
    <row r="149">
      <c r="X149" s="56"/>
      <c r="AA149" s="57"/>
    </row>
    <row r="150">
      <c r="X150" s="56"/>
      <c r="AA150" s="57"/>
    </row>
    <row r="151">
      <c r="X151" s="56"/>
      <c r="AA151" s="57"/>
    </row>
    <row r="152">
      <c r="X152" s="56"/>
      <c r="AA152" s="57"/>
    </row>
    <row r="153">
      <c r="X153" s="56"/>
      <c r="AA153" s="57"/>
    </row>
    <row r="154">
      <c r="X154" s="56"/>
      <c r="AA154" s="57"/>
    </row>
    <row r="155">
      <c r="X155" s="56"/>
      <c r="AA155" s="57"/>
    </row>
    <row r="156">
      <c r="X156" s="56"/>
      <c r="AA156" s="57"/>
    </row>
    <row r="157">
      <c r="X157" s="56"/>
      <c r="AA157" s="57"/>
    </row>
    <row r="158">
      <c r="X158" s="56"/>
      <c r="AA158" s="57"/>
    </row>
    <row r="159">
      <c r="X159" s="56"/>
      <c r="AA159" s="57"/>
    </row>
    <row r="160">
      <c r="X160" s="56"/>
      <c r="AA160" s="57"/>
    </row>
    <row r="161">
      <c r="X161" s="56"/>
      <c r="AA161" s="57"/>
    </row>
    <row r="162">
      <c r="X162" s="56"/>
      <c r="AA162" s="57"/>
    </row>
    <row r="163">
      <c r="X163" s="56"/>
      <c r="AA163" s="57"/>
    </row>
    <row r="164">
      <c r="X164" s="56"/>
      <c r="AA164" s="57"/>
    </row>
    <row r="165">
      <c r="X165" s="56"/>
      <c r="AA165" s="57"/>
    </row>
    <row r="166">
      <c r="X166" s="56"/>
      <c r="AA166" s="57"/>
    </row>
    <row r="167">
      <c r="X167" s="56"/>
      <c r="AA167" s="57"/>
    </row>
    <row r="168">
      <c r="X168" s="56"/>
      <c r="AA168" s="57"/>
    </row>
    <row r="169">
      <c r="X169" s="56"/>
      <c r="AA169" s="57"/>
    </row>
    <row r="170">
      <c r="X170" s="56"/>
      <c r="AA170" s="57"/>
    </row>
    <row r="171">
      <c r="X171" s="56"/>
      <c r="AA171" s="57"/>
    </row>
    <row r="172">
      <c r="X172" s="56"/>
      <c r="AA172" s="57"/>
    </row>
    <row r="173">
      <c r="X173" s="56"/>
      <c r="AA173" s="57"/>
    </row>
    <row r="174">
      <c r="X174" s="56"/>
      <c r="AA174" s="57"/>
    </row>
    <row r="175">
      <c r="X175" s="56"/>
      <c r="AA175" s="57"/>
    </row>
    <row r="176">
      <c r="X176" s="56"/>
      <c r="AA176" s="57"/>
    </row>
    <row r="177">
      <c r="X177" s="56"/>
      <c r="AA177" s="57"/>
    </row>
    <row r="178">
      <c r="X178" s="56"/>
      <c r="AA178" s="57"/>
    </row>
    <row r="179">
      <c r="X179" s="56"/>
      <c r="AA179" s="57"/>
    </row>
    <row r="180">
      <c r="X180" s="56"/>
      <c r="AA180" s="57"/>
    </row>
    <row r="181">
      <c r="X181" s="56"/>
      <c r="AA181" s="57"/>
    </row>
    <row r="182">
      <c r="X182" s="56"/>
      <c r="AA182" s="57"/>
    </row>
    <row r="183">
      <c r="X183" s="56"/>
      <c r="AA183" s="57"/>
    </row>
    <row r="184">
      <c r="X184" s="56"/>
      <c r="AA184" s="57"/>
    </row>
    <row r="185">
      <c r="X185" s="56"/>
      <c r="AA185" s="57"/>
    </row>
    <row r="186">
      <c r="X186" s="56"/>
      <c r="AA186" s="57"/>
    </row>
    <row r="187">
      <c r="X187" s="56"/>
      <c r="AA187" s="57"/>
    </row>
    <row r="188">
      <c r="X188" s="56"/>
      <c r="AA188" s="57"/>
    </row>
    <row r="189">
      <c r="X189" s="56"/>
      <c r="AA189" s="57"/>
    </row>
    <row r="190">
      <c r="X190" s="56"/>
      <c r="AA190" s="57"/>
    </row>
    <row r="191">
      <c r="X191" s="56"/>
      <c r="AA191" s="57"/>
    </row>
    <row r="192">
      <c r="X192" s="56"/>
      <c r="AA192" s="57"/>
    </row>
    <row r="193">
      <c r="X193" s="56"/>
      <c r="AA193" s="57"/>
    </row>
    <row r="194">
      <c r="X194" s="56"/>
      <c r="AA194" s="57"/>
    </row>
    <row r="195">
      <c r="X195" s="56"/>
      <c r="AA195" s="57"/>
    </row>
    <row r="196">
      <c r="X196" s="56"/>
      <c r="AA196" s="57"/>
    </row>
    <row r="197">
      <c r="X197" s="56"/>
      <c r="AA197" s="57"/>
    </row>
    <row r="198">
      <c r="X198" s="56"/>
      <c r="AA198" s="57"/>
    </row>
    <row r="199">
      <c r="X199" s="56"/>
      <c r="AA199" s="57"/>
    </row>
    <row r="200">
      <c r="X200" s="56"/>
      <c r="AA200" s="57"/>
    </row>
    <row r="201">
      <c r="X201" s="56"/>
      <c r="AA201" s="57"/>
    </row>
    <row r="202">
      <c r="X202" s="56"/>
      <c r="AA202" s="57"/>
    </row>
    <row r="203">
      <c r="X203" s="56"/>
      <c r="AA203" s="57"/>
    </row>
    <row r="204">
      <c r="X204" s="56"/>
      <c r="AA204" s="57"/>
    </row>
    <row r="205">
      <c r="X205" s="56"/>
      <c r="AA205" s="57"/>
    </row>
    <row r="206">
      <c r="X206" s="56"/>
      <c r="AA206" s="57"/>
    </row>
    <row r="207">
      <c r="X207" s="56"/>
      <c r="AA207" s="57"/>
    </row>
    <row r="208">
      <c r="X208" s="56"/>
      <c r="AA208" s="57"/>
    </row>
    <row r="209">
      <c r="X209" s="56"/>
      <c r="AA209" s="57"/>
    </row>
    <row r="210">
      <c r="X210" s="56"/>
      <c r="AA210" s="57"/>
    </row>
    <row r="211">
      <c r="X211" s="56"/>
      <c r="AA211" s="57"/>
    </row>
    <row r="212">
      <c r="X212" s="56"/>
      <c r="AA212" s="57"/>
    </row>
    <row r="213">
      <c r="X213" s="56"/>
      <c r="AA213" s="57"/>
    </row>
    <row r="214">
      <c r="X214" s="56"/>
      <c r="AA214" s="57"/>
    </row>
    <row r="215">
      <c r="X215" s="56"/>
      <c r="AA215" s="57"/>
    </row>
    <row r="216">
      <c r="X216" s="56"/>
      <c r="AA216" s="57"/>
    </row>
    <row r="217">
      <c r="X217" s="56"/>
      <c r="AA217" s="57"/>
    </row>
    <row r="218">
      <c r="X218" s="56"/>
      <c r="AA218" s="57"/>
    </row>
    <row r="219">
      <c r="X219" s="56"/>
    </row>
    <row r="220">
      <c r="X220" s="56"/>
    </row>
    <row r="221">
      <c r="X221" s="56"/>
    </row>
    <row r="222">
      <c r="X222" s="56"/>
    </row>
    <row r="223">
      <c r="X223" s="56"/>
    </row>
    <row r="224">
      <c r="X224" s="56"/>
    </row>
    <row r="225">
      <c r="X225" s="56"/>
    </row>
    <row r="226">
      <c r="X226" s="56"/>
    </row>
    <row r="227">
      <c r="X227" s="56"/>
    </row>
    <row r="228">
      <c r="X228" s="56"/>
    </row>
    <row r="229">
      <c r="X229" s="56"/>
    </row>
    <row r="230">
      <c r="X230" s="56"/>
    </row>
    <row r="231">
      <c r="X231" s="56"/>
    </row>
    <row r="232">
      <c r="X232" s="56"/>
    </row>
    <row r="233">
      <c r="X233" s="56"/>
    </row>
    <row r="234">
      <c r="X234" s="56"/>
    </row>
    <row r="235">
      <c r="X235" s="56"/>
    </row>
    <row r="236">
      <c r="X236" s="56"/>
    </row>
    <row r="237">
      <c r="X237" s="56"/>
    </row>
    <row r="238">
      <c r="X238" s="56"/>
    </row>
    <row r="239">
      <c r="X239" s="56"/>
    </row>
    <row r="240">
      <c r="X240" s="56"/>
    </row>
    <row r="241">
      <c r="X241" s="56"/>
    </row>
    <row r="242">
      <c r="X242" s="56"/>
    </row>
    <row r="243">
      <c r="X243" s="56"/>
    </row>
    <row r="244">
      <c r="X244" s="56"/>
    </row>
    <row r="245">
      <c r="X245" s="56"/>
    </row>
    <row r="246">
      <c r="X246" s="56"/>
    </row>
    <row r="247">
      <c r="X247" s="56"/>
    </row>
    <row r="248">
      <c r="X248" s="56"/>
    </row>
    <row r="249">
      <c r="X249" s="56"/>
    </row>
    <row r="250">
      <c r="X250" s="56"/>
    </row>
    <row r="251">
      <c r="X251" s="56"/>
    </row>
    <row r="252">
      <c r="X252" s="56"/>
    </row>
    <row r="253">
      <c r="X253" s="56"/>
    </row>
    <row r="254">
      <c r="X254" s="56"/>
    </row>
    <row r="255">
      <c r="X255" s="56"/>
    </row>
    <row r="256">
      <c r="X256" s="56"/>
    </row>
    <row r="257">
      <c r="X257" s="56"/>
    </row>
    <row r="258">
      <c r="X258" s="56"/>
    </row>
    <row r="259">
      <c r="X259" s="56"/>
    </row>
    <row r="260">
      <c r="X260" s="56"/>
    </row>
    <row r="261">
      <c r="X261" s="56"/>
    </row>
    <row r="262">
      <c r="X262" s="56"/>
    </row>
    <row r="263">
      <c r="X263" s="56"/>
    </row>
    <row r="264">
      <c r="X264" s="56"/>
    </row>
    <row r="265">
      <c r="X265" s="56"/>
    </row>
    <row r="266">
      <c r="X266" s="56"/>
    </row>
    <row r="267">
      <c r="X267" s="56"/>
    </row>
    <row r="268">
      <c r="X268" s="56"/>
    </row>
    <row r="269">
      <c r="X269" s="56"/>
    </row>
    <row r="270">
      <c r="X270" s="56"/>
    </row>
    <row r="271">
      <c r="X271" s="56"/>
    </row>
    <row r="272">
      <c r="X272" s="56"/>
    </row>
    <row r="273">
      <c r="X273" s="56"/>
    </row>
    <row r="274">
      <c r="X274" s="56"/>
    </row>
    <row r="275">
      <c r="X275" s="56"/>
    </row>
    <row r="276">
      <c r="X276" s="56"/>
    </row>
    <row r="277">
      <c r="X277" s="56"/>
    </row>
    <row r="278">
      <c r="X278" s="56"/>
    </row>
    <row r="279">
      <c r="X279" s="56"/>
    </row>
    <row r="280">
      <c r="X280" s="56"/>
    </row>
    <row r="281">
      <c r="X281" s="56"/>
    </row>
    <row r="282">
      <c r="X282" s="56"/>
    </row>
    <row r="283">
      <c r="X283" s="56"/>
    </row>
    <row r="284">
      <c r="X284" s="56"/>
    </row>
    <row r="285">
      <c r="X285" s="56"/>
    </row>
    <row r="286">
      <c r="X286" s="56"/>
    </row>
    <row r="287">
      <c r="X287" s="56"/>
    </row>
    <row r="288">
      <c r="X288" s="56"/>
    </row>
    <row r="289">
      <c r="X289" s="56"/>
    </row>
    <row r="290">
      <c r="X290" s="56"/>
    </row>
    <row r="291">
      <c r="X291" s="56"/>
    </row>
    <row r="292">
      <c r="X292" s="56"/>
    </row>
    <row r="293">
      <c r="X293" s="56"/>
    </row>
    <row r="294">
      <c r="X294" s="56"/>
    </row>
    <row r="295">
      <c r="X295" s="56"/>
    </row>
    <row r="296">
      <c r="X296" s="56"/>
    </row>
    <row r="297">
      <c r="X297" s="56"/>
    </row>
    <row r="298">
      <c r="X298" s="56"/>
    </row>
    <row r="299">
      <c r="X299" s="56"/>
    </row>
    <row r="300">
      <c r="X300" s="56"/>
    </row>
    <row r="301">
      <c r="X301" s="56"/>
    </row>
    <row r="302">
      <c r="X302" s="56"/>
    </row>
    <row r="303">
      <c r="X303" s="56"/>
    </row>
    <row r="304">
      <c r="X304" s="56"/>
    </row>
    <row r="305">
      <c r="X305" s="56"/>
    </row>
    <row r="306">
      <c r="X306" s="56"/>
    </row>
    <row r="307">
      <c r="X307" s="56"/>
    </row>
    <row r="308">
      <c r="X308" s="56"/>
    </row>
    <row r="309">
      <c r="X309" s="56"/>
    </row>
    <row r="310">
      <c r="X310" s="56"/>
    </row>
    <row r="311">
      <c r="X311" s="56"/>
    </row>
    <row r="312">
      <c r="X312" s="56"/>
    </row>
    <row r="313">
      <c r="X313" s="56"/>
    </row>
    <row r="314">
      <c r="X314" s="56"/>
    </row>
    <row r="315">
      <c r="X315" s="56"/>
    </row>
    <row r="316">
      <c r="X316" s="56"/>
    </row>
    <row r="317">
      <c r="X317" s="56"/>
    </row>
    <row r="318">
      <c r="X318" s="56"/>
    </row>
    <row r="319">
      <c r="X319" s="56"/>
    </row>
    <row r="320">
      <c r="X320" s="56"/>
    </row>
    <row r="321">
      <c r="X321" s="56"/>
    </row>
    <row r="322">
      <c r="X322" s="56"/>
    </row>
    <row r="323">
      <c r="X323" s="56"/>
    </row>
    <row r="324">
      <c r="X324" s="56"/>
    </row>
    <row r="325">
      <c r="X325" s="56"/>
    </row>
    <row r="326">
      <c r="X326" s="56"/>
    </row>
    <row r="327">
      <c r="X327" s="56"/>
    </row>
    <row r="328">
      <c r="X328" s="56"/>
    </row>
    <row r="329">
      <c r="X329" s="56"/>
    </row>
    <row r="330">
      <c r="X330" s="56"/>
    </row>
    <row r="331">
      <c r="X331" s="56"/>
    </row>
    <row r="332">
      <c r="X332" s="56"/>
    </row>
    <row r="333">
      <c r="X333" s="56"/>
    </row>
    <row r="334">
      <c r="X334" s="56"/>
    </row>
    <row r="335">
      <c r="X335" s="56"/>
    </row>
    <row r="336">
      <c r="X336" s="56"/>
    </row>
    <row r="337">
      <c r="X337" s="56"/>
    </row>
    <row r="338">
      <c r="X338" s="56"/>
    </row>
    <row r="339">
      <c r="X339" s="56"/>
    </row>
    <row r="340">
      <c r="X340" s="56"/>
    </row>
    <row r="341">
      <c r="X341" s="56"/>
    </row>
    <row r="342">
      <c r="X342" s="56"/>
    </row>
    <row r="343">
      <c r="X343" s="56"/>
    </row>
    <row r="344">
      <c r="X344" s="56"/>
    </row>
    <row r="345">
      <c r="X345" s="56"/>
    </row>
    <row r="346">
      <c r="X346" s="56"/>
    </row>
    <row r="347">
      <c r="X347" s="56"/>
    </row>
    <row r="348">
      <c r="X348" s="56"/>
    </row>
    <row r="349">
      <c r="X349" s="56"/>
    </row>
    <row r="350">
      <c r="X350" s="56"/>
    </row>
    <row r="351">
      <c r="X351" s="56"/>
    </row>
    <row r="352">
      <c r="X352" s="56"/>
    </row>
    <row r="353">
      <c r="X353" s="56"/>
    </row>
    <row r="354">
      <c r="X354" s="56"/>
    </row>
    <row r="355">
      <c r="X355" s="56"/>
    </row>
    <row r="356">
      <c r="X356" s="56"/>
    </row>
    <row r="357">
      <c r="X357" s="56"/>
    </row>
    <row r="358">
      <c r="X358" s="56"/>
    </row>
    <row r="359">
      <c r="X359" s="56"/>
    </row>
    <row r="360">
      <c r="X360" s="56"/>
    </row>
    <row r="361">
      <c r="X361" s="56"/>
    </row>
    <row r="362">
      <c r="X362" s="56"/>
    </row>
    <row r="363">
      <c r="X363" s="56"/>
    </row>
    <row r="364">
      <c r="X364" s="56"/>
    </row>
    <row r="365">
      <c r="X365" s="56"/>
    </row>
    <row r="366">
      <c r="X366" s="56"/>
    </row>
    <row r="367">
      <c r="X367" s="56"/>
    </row>
    <row r="368">
      <c r="X368" s="56"/>
    </row>
    <row r="369">
      <c r="X369" s="56"/>
    </row>
    <row r="370">
      <c r="X370" s="56"/>
    </row>
    <row r="371">
      <c r="X371" s="56"/>
    </row>
    <row r="372">
      <c r="X372" s="56"/>
    </row>
    <row r="373">
      <c r="X373" s="56"/>
    </row>
    <row r="374">
      <c r="X374" s="56"/>
    </row>
    <row r="375">
      <c r="X375" s="56"/>
    </row>
    <row r="376">
      <c r="X376" s="56"/>
    </row>
    <row r="377">
      <c r="X377" s="56"/>
    </row>
    <row r="378">
      <c r="X378" s="56"/>
    </row>
    <row r="379">
      <c r="X379" s="56"/>
    </row>
    <row r="380">
      <c r="X380" s="56"/>
    </row>
    <row r="381">
      <c r="X381" s="56"/>
    </row>
    <row r="382">
      <c r="X382" s="56"/>
    </row>
    <row r="383">
      <c r="X383" s="56"/>
    </row>
    <row r="384">
      <c r="X384" s="56"/>
    </row>
    <row r="385">
      <c r="X385" s="56"/>
    </row>
    <row r="386">
      <c r="X386" s="56"/>
    </row>
    <row r="387">
      <c r="X387" s="56"/>
    </row>
    <row r="388">
      <c r="X388" s="56"/>
    </row>
    <row r="389">
      <c r="X389" s="56"/>
    </row>
    <row r="390">
      <c r="X390" s="56"/>
    </row>
    <row r="391">
      <c r="X391" s="56"/>
    </row>
    <row r="392">
      <c r="X392" s="56"/>
    </row>
    <row r="393">
      <c r="X393" s="56"/>
    </row>
    <row r="394">
      <c r="X394" s="56"/>
    </row>
    <row r="395">
      <c r="X395" s="56"/>
    </row>
    <row r="396">
      <c r="X396" s="56"/>
    </row>
    <row r="397">
      <c r="X397" s="56"/>
    </row>
    <row r="398">
      <c r="X398" s="56"/>
    </row>
    <row r="399">
      <c r="X399" s="56"/>
    </row>
    <row r="400">
      <c r="X400" s="56"/>
    </row>
    <row r="401">
      <c r="X401" s="56"/>
    </row>
    <row r="402">
      <c r="X402" s="56"/>
    </row>
    <row r="403">
      <c r="X403" s="56"/>
    </row>
    <row r="404">
      <c r="X404" s="56"/>
    </row>
    <row r="405">
      <c r="X405" s="56"/>
    </row>
    <row r="406">
      <c r="X406" s="56"/>
    </row>
    <row r="407">
      <c r="X407" s="56"/>
    </row>
    <row r="408">
      <c r="X408" s="56"/>
    </row>
    <row r="409">
      <c r="X409" s="56"/>
    </row>
    <row r="410">
      <c r="X410" s="56"/>
    </row>
    <row r="411">
      <c r="X411" s="56"/>
    </row>
    <row r="412">
      <c r="X412" s="56"/>
    </row>
    <row r="413">
      <c r="X413" s="56"/>
    </row>
    <row r="414">
      <c r="X414" s="56"/>
    </row>
    <row r="415">
      <c r="X415" s="56"/>
    </row>
    <row r="416">
      <c r="X416" s="56"/>
    </row>
    <row r="417">
      <c r="X417" s="56"/>
    </row>
    <row r="418">
      <c r="X418" s="56"/>
    </row>
    <row r="419">
      <c r="X419" s="56"/>
    </row>
    <row r="420">
      <c r="X420" s="56"/>
    </row>
    <row r="421">
      <c r="X421" s="56"/>
    </row>
    <row r="422">
      <c r="X422" s="56"/>
    </row>
    <row r="423">
      <c r="X423" s="56"/>
    </row>
    <row r="424">
      <c r="X424" s="56"/>
    </row>
    <row r="425">
      <c r="X425" s="56"/>
    </row>
    <row r="426">
      <c r="X426" s="56"/>
    </row>
    <row r="427">
      <c r="X427" s="56"/>
    </row>
    <row r="428">
      <c r="X428" s="56"/>
    </row>
    <row r="429">
      <c r="X429" s="56"/>
    </row>
    <row r="430">
      <c r="X430" s="56"/>
    </row>
    <row r="431">
      <c r="X431" s="56"/>
    </row>
    <row r="432">
      <c r="X432" s="56"/>
    </row>
    <row r="433">
      <c r="X433" s="56"/>
    </row>
    <row r="434">
      <c r="X434" s="56"/>
    </row>
    <row r="435">
      <c r="X435" s="56"/>
    </row>
    <row r="436">
      <c r="X436" s="56"/>
    </row>
    <row r="437">
      <c r="X437" s="56"/>
    </row>
    <row r="438">
      <c r="X438" s="56"/>
    </row>
    <row r="439">
      <c r="X439" s="56"/>
    </row>
    <row r="440">
      <c r="X440" s="56"/>
    </row>
    <row r="441">
      <c r="X441" s="56"/>
    </row>
    <row r="442">
      <c r="X442" s="56"/>
    </row>
    <row r="443">
      <c r="X443" s="56"/>
    </row>
    <row r="444">
      <c r="X444" s="56"/>
    </row>
    <row r="445">
      <c r="X445" s="56"/>
    </row>
    <row r="446">
      <c r="X446" s="56"/>
    </row>
    <row r="447">
      <c r="X447" s="56"/>
    </row>
    <row r="448">
      <c r="X448" s="56"/>
    </row>
    <row r="449">
      <c r="X449" s="56"/>
    </row>
    <row r="450">
      <c r="X450" s="56"/>
    </row>
    <row r="451">
      <c r="X451" s="56"/>
    </row>
    <row r="452">
      <c r="X452" s="56"/>
    </row>
    <row r="453">
      <c r="X453" s="56"/>
    </row>
    <row r="454">
      <c r="X454" s="56"/>
    </row>
    <row r="455">
      <c r="X455" s="56"/>
    </row>
    <row r="456">
      <c r="X456" s="56"/>
    </row>
    <row r="457">
      <c r="X457" s="56"/>
    </row>
    <row r="458">
      <c r="X458" s="56"/>
    </row>
    <row r="459">
      <c r="X459" s="56"/>
    </row>
    <row r="460">
      <c r="X460" s="56"/>
    </row>
    <row r="461">
      <c r="X461" s="56"/>
    </row>
    <row r="462">
      <c r="X462" s="56"/>
    </row>
    <row r="463">
      <c r="X463" s="56"/>
    </row>
    <row r="464">
      <c r="X464" s="56"/>
    </row>
    <row r="465">
      <c r="X465" s="56"/>
    </row>
    <row r="466">
      <c r="X466" s="56"/>
    </row>
    <row r="467">
      <c r="X467" s="56"/>
    </row>
    <row r="468">
      <c r="X468" s="56"/>
    </row>
    <row r="469">
      <c r="X469" s="56"/>
    </row>
    <row r="470">
      <c r="X470" s="56"/>
    </row>
    <row r="471">
      <c r="X471" s="56"/>
    </row>
    <row r="472">
      <c r="X472" s="56"/>
    </row>
    <row r="473">
      <c r="X473" s="56"/>
    </row>
    <row r="474">
      <c r="X474" s="56"/>
    </row>
    <row r="475">
      <c r="X475" s="56"/>
    </row>
    <row r="476">
      <c r="X476" s="56"/>
    </row>
    <row r="477">
      <c r="X477" s="56"/>
    </row>
    <row r="478">
      <c r="X478" s="56"/>
    </row>
    <row r="479">
      <c r="X479" s="56"/>
    </row>
    <row r="480">
      <c r="X480" s="56"/>
    </row>
    <row r="481">
      <c r="X481" s="56"/>
    </row>
    <row r="482">
      <c r="X482" s="56"/>
    </row>
    <row r="483">
      <c r="X483" s="56"/>
    </row>
    <row r="484">
      <c r="X484" s="56"/>
    </row>
    <row r="485">
      <c r="X485" s="56"/>
    </row>
    <row r="486">
      <c r="X486" s="56"/>
    </row>
    <row r="487">
      <c r="X487" s="56"/>
    </row>
    <row r="488">
      <c r="X488" s="56"/>
    </row>
    <row r="489">
      <c r="X489" s="56"/>
    </row>
    <row r="490">
      <c r="X490" s="56"/>
    </row>
    <row r="491">
      <c r="X491" s="56"/>
    </row>
    <row r="492">
      <c r="X492" s="56"/>
    </row>
    <row r="493">
      <c r="X493" s="56"/>
    </row>
    <row r="494">
      <c r="X494" s="56"/>
    </row>
    <row r="495">
      <c r="X495" s="56"/>
    </row>
    <row r="496">
      <c r="X496" s="56"/>
    </row>
    <row r="497">
      <c r="X497" s="56"/>
    </row>
    <row r="498">
      <c r="X498" s="56"/>
    </row>
    <row r="499">
      <c r="X499" s="56"/>
    </row>
    <row r="500">
      <c r="X500" s="56"/>
    </row>
    <row r="501">
      <c r="X501" s="56"/>
    </row>
    <row r="502">
      <c r="X502" s="56"/>
    </row>
    <row r="503">
      <c r="X503" s="56"/>
    </row>
    <row r="504">
      <c r="X504" s="56"/>
    </row>
    <row r="505">
      <c r="X505" s="56"/>
    </row>
    <row r="506">
      <c r="X506" s="56"/>
    </row>
    <row r="507">
      <c r="X507" s="56"/>
    </row>
    <row r="508">
      <c r="X508" s="56"/>
    </row>
    <row r="509">
      <c r="X509" s="56"/>
    </row>
    <row r="510">
      <c r="X510" s="56"/>
    </row>
    <row r="511">
      <c r="X511" s="56"/>
    </row>
    <row r="512">
      <c r="X512" s="56"/>
    </row>
    <row r="513">
      <c r="X513" s="56"/>
    </row>
    <row r="514">
      <c r="X514" s="56"/>
    </row>
    <row r="515">
      <c r="X515" s="56"/>
    </row>
    <row r="516">
      <c r="X516" s="56"/>
    </row>
    <row r="517">
      <c r="X517" s="56"/>
    </row>
    <row r="518">
      <c r="X518" s="56"/>
    </row>
    <row r="519">
      <c r="X519" s="56"/>
    </row>
    <row r="520">
      <c r="X520" s="56"/>
    </row>
    <row r="521">
      <c r="X521" s="56"/>
    </row>
    <row r="522">
      <c r="X522" s="56"/>
    </row>
    <row r="523">
      <c r="X523" s="56"/>
    </row>
    <row r="524">
      <c r="X524" s="56"/>
    </row>
    <row r="525">
      <c r="X525" s="56"/>
    </row>
    <row r="526">
      <c r="X526" s="56"/>
    </row>
    <row r="527">
      <c r="X527" s="56"/>
    </row>
    <row r="528">
      <c r="X528" s="56"/>
    </row>
    <row r="529">
      <c r="X529" s="56"/>
    </row>
    <row r="530">
      <c r="X530" s="56"/>
    </row>
    <row r="531">
      <c r="X531" s="56"/>
    </row>
    <row r="532">
      <c r="X532" s="56"/>
    </row>
    <row r="533">
      <c r="X533" s="56"/>
    </row>
    <row r="534">
      <c r="X534" s="56"/>
    </row>
    <row r="535">
      <c r="X535" s="56"/>
    </row>
    <row r="536">
      <c r="X536" s="56"/>
    </row>
    <row r="537">
      <c r="X537" s="56"/>
    </row>
    <row r="538">
      <c r="X538" s="56"/>
    </row>
    <row r="539">
      <c r="X539" s="56"/>
    </row>
    <row r="540">
      <c r="X540" s="56"/>
    </row>
    <row r="541">
      <c r="X541" s="56"/>
    </row>
    <row r="542">
      <c r="X542" s="56"/>
    </row>
    <row r="543">
      <c r="X543" s="56"/>
    </row>
    <row r="544">
      <c r="X544" s="56"/>
    </row>
    <row r="545">
      <c r="X545" s="56"/>
    </row>
    <row r="546">
      <c r="X546" s="56"/>
    </row>
    <row r="547">
      <c r="X547" s="56"/>
    </row>
    <row r="548">
      <c r="X548" s="56"/>
    </row>
    <row r="549">
      <c r="X549" s="56"/>
    </row>
    <row r="550">
      <c r="X550" s="56"/>
    </row>
    <row r="551">
      <c r="X551" s="56"/>
    </row>
    <row r="552">
      <c r="X552" s="56"/>
    </row>
    <row r="553">
      <c r="X553" s="56"/>
    </row>
    <row r="554">
      <c r="X554" s="56"/>
    </row>
    <row r="555">
      <c r="X555" s="56"/>
    </row>
    <row r="556">
      <c r="X556" s="56"/>
    </row>
    <row r="557">
      <c r="X557" s="56"/>
    </row>
    <row r="558">
      <c r="X558" s="56"/>
    </row>
    <row r="559">
      <c r="X559" s="56"/>
    </row>
    <row r="560">
      <c r="X560" s="56"/>
    </row>
    <row r="561">
      <c r="X561" s="56"/>
    </row>
    <row r="562">
      <c r="X562" s="56"/>
    </row>
    <row r="563">
      <c r="X563" s="56"/>
    </row>
    <row r="564">
      <c r="X564" s="56"/>
    </row>
    <row r="565">
      <c r="X565" s="56"/>
    </row>
    <row r="566">
      <c r="X566" s="56"/>
    </row>
    <row r="567">
      <c r="X567" s="56"/>
    </row>
    <row r="568">
      <c r="X568" s="56"/>
    </row>
    <row r="569">
      <c r="X569" s="56"/>
    </row>
    <row r="570">
      <c r="X570" s="56"/>
    </row>
    <row r="571">
      <c r="X571" s="56"/>
    </row>
    <row r="572">
      <c r="X572" s="56"/>
    </row>
    <row r="573">
      <c r="X573" s="56"/>
    </row>
    <row r="574">
      <c r="X574" s="56"/>
    </row>
    <row r="575">
      <c r="X575" s="56"/>
    </row>
    <row r="576">
      <c r="X576" s="56"/>
    </row>
    <row r="577">
      <c r="X577" s="56"/>
    </row>
    <row r="578">
      <c r="X578" s="56"/>
    </row>
    <row r="579">
      <c r="X579" s="56"/>
    </row>
    <row r="580">
      <c r="X580" s="56"/>
    </row>
    <row r="581">
      <c r="X581" s="56"/>
    </row>
    <row r="582">
      <c r="X582" s="56"/>
    </row>
    <row r="583">
      <c r="X583" s="56"/>
    </row>
    <row r="584">
      <c r="X584" s="56"/>
    </row>
    <row r="585">
      <c r="X585" s="56"/>
    </row>
    <row r="586">
      <c r="X586" s="56"/>
    </row>
    <row r="587">
      <c r="X587" s="56"/>
    </row>
    <row r="588">
      <c r="X588" s="56"/>
    </row>
    <row r="589">
      <c r="X589" s="56"/>
    </row>
    <row r="590">
      <c r="X590" s="56"/>
    </row>
    <row r="591">
      <c r="X591" s="56"/>
    </row>
    <row r="592">
      <c r="X592" s="56"/>
    </row>
    <row r="593">
      <c r="X593" s="56"/>
    </row>
    <row r="594">
      <c r="X594" s="56"/>
    </row>
    <row r="595">
      <c r="X595" s="56"/>
    </row>
    <row r="596">
      <c r="X596" s="56"/>
    </row>
    <row r="597">
      <c r="X597" s="56"/>
    </row>
    <row r="598">
      <c r="X598" s="56"/>
    </row>
    <row r="599">
      <c r="X599" s="56"/>
    </row>
    <row r="600">
      <c r="X600" s="56"/>
    </row>
    <row r="601">
      <c r="X601" s="56"/>
    </row>
    <row r="602">
      <c r="X602" s="56"/>
    </row>
    <row r="603">
      <c r="X603" s="56"/>
    </row>
    <row r="604">
      <c r="X604" s="56"/>
    </row>
    <row r="605">
      <c r="X605" s="56"/>
    </row>
    <row r="606">
      <c r="X606" s="56"/>
    </row>
    <row r="607">
      <c r="X607" s="56"/>
    </row>
    <row r="608">
      <c r="X608" s="56"/>
    </row>
    <row r="609">
      <c r="X609" s="56"/>
    </row>
    <row r="610">
      <c r="X610" s="56"/>
    </row>
    <row r="611">
      <c r="X611" s="56"/>
    </row>
    <row r="612">
      <c r="X612" s="56"/>
    </row>
    <row r="613">
      <c r="X613" s="56"/>
    </row>
    <row r="614">
      <c r="X614" s="56"/>
    </row>
    <row r="615">
      <c r="X615" s="56"/>
    </row>
    <row r="616">
      <c r="X616" s="56"/>
    </row>
    <row r="617">
      <c r="X617" s="56"/>
    </row>
    <row r="618">
      <c r="X618" s="56"/>
    </row>
    <row r="619">
      <c r="X619" s="56"/>
    </row>
    <row r="620">
      <c r="X620" s="56"/>
    </row>
    <row r="621">
      <c r="X621" s="56"/>
    </row>
    <row r="622">
      <c r="X622" s="56"/>
    </row>
    <row r="623">
      <c r="X623" s="56"/>
    </row>
    <row r="624">
      <c r="X624" s="56"/>
    </row>
    <row r="625">
      <c r="X625" s="56"/>
    </row>
    <row r="626">
      <c r="X626" s="56"/>
    </row>
    <row r="627">
      <c r="X627" s="56"/>
    </row>
    <row r="628">
      <c r="X628" s="56"/>
    </row>
    <row r="629">
      <c r="X629" s="56"/>
    </row>
    <row r="630">
      <c r="X630" s="56"/>
    </row>
    <row r="631">
      <c r="X631" s="56"/>
    </row>
    <row r="632">
      <c r="X632" s="56"/>
    </row>
    <row r="633">
      <c r="X633" s="56"/>
    </row>
    <row r="634">
      <c r="X634" s="56"/>
    </row>
    <row r="635">
      <c r="X635" s="56"/>
    </row>
    <row r="636">
      <c r="X636" s="56"/>
    </row>
    <row r="637">
      <c r="X637" s="56"/>
    </row>
    <row r="638">
      <c r="X638" s="56"/>
    </row>
    <row r="639">
      <c r="X639" s="56"/>
    </row>
    <row r="640">
      <c r="X640" s="56"/>
    </row>
    <row r="641">
      <c r="X641" s="56"/>
    </row>
    <row r="642">
      <c r="X642" s="56"/>
    </row>
    <row r="643">
      <c r="X643" s="56"/>
    </row>
    <row r="644">
      <c r="X644" s="56"/>
    </row>
    <row r="645">
      <c r="X645" s="56"/>
    </row>
    <row r="646">
      <c r="X646" s="56"/>
    </row>
    <row r="647">
      <c r="X647" s="56"/>
    </row>
    <row r="648">
      <c r="X648" s="56"/>
    </row>
    <row r="649">
      <c r="X649" s="56"/>
    </row>
    <row r="650">
      <c r="X650" s="56"/>
    </row>
    <row r="651">
      <c r="X651" s="56"/>
    </row>
    <row r="652">
      <c r="X652" s="56"/>
    </row>
    <row r="653">
      <c r="X653" s="56"/>
    </row>
    <row r="654">
      <c r="X654" s="56"/>
    </row>
    <row r="655">
      <c r="X655" s="56"/>
    </row>
    <row r="656">
      <c r="X656" s="56"/>
    </row>
    <row r="657">
      <c r="X657" s="56"/>
    </row>
    <row r="658">
      <c r="X658" s="56"/>
    </row>
    <row r="659">
      <c r="X659" s="56"/>
    </row>
    <row r="660">
      <c r="X660" s="56"/>
    </row>
    <row r="661">
      <c r="X661" s="56"/>
    </row>
    <row r="662">
      <c r="X662" s="56"/>
    </row>
    <row r="663">
      <c r="X663" s="56"/>
    </row>
    <row r="664">
      <c r="X664" s="56"/>
    </row>
    <row r="665">
      <c r="X665" s="56"/>
    </row>
    <row r="666">
      <c r="X666" s="56"/>
    </row>
    <row r="667">
      <c r="X667" s="56"/>
    </row>
    <row r="668">
      <c r="X668" s="56"/>
    </row>
    <row r="669">
      <c r="X669" s="56"/>
    </row>
    <row r="670">
      <c r="X670" s="56"/>
    </row>
    <row r="671">
      <c r="X671" s="56"/>
    </row>
    <row r="672">
      <c r="X672" s="56"/>
    </row>
    <row r="673">
      <c r="X673" s="56"/>
    </row>
    <row r="674">
      <c r="X674" s="56"/>
    </row>
    <row r="675">
      <c r="X675" s="56"/>
    </row>
    <row r="676">
      <c r="X676" s="56"/>
    </row>
    <row r="677">
      <c r="X677" s="56"/>
    </row>
    <row r="678">
      <c r="X678" s="56"/>
    </row>
    <row r="679">
      <c r="X679" s="56"/>
    </row>
    <row r="680">
      <c r="X680" s="56"/>
    </row>
    <row r="681">
      <c r="X681" s="56"/>
    </row>
    <row r="682">
      <c r="X682" s="56"/>
    </row>
    <row r="683">
      <c r="X683" s="56"/>
    </row>
    <row r="684">
      <c r="X684" s="56"/>
    </row>
    <row r="685">
      <c r="X685" s="56"/>
    </row>
    <row r="686">
      <c r="X686" s="56"/>
    </row>
    <row r="687">
      <c r="X687" s="56"/>
    </row>
    <row r="688">
      <c r="X688" s="56"/>
    </row>
    <row r="689">
      <c r="X689" s="56"/>
    </row>
    <row r="690">
      <c r="X690" s="56"/>
    </row>
    <row r="691">
      <c r="X691" s="56"/>
    </row>
    <row r="692">
      <c r="X692" s="56"/>
    </row>
    <row r="693">
      <c r="X693" s="56"/>
    </row>
    <row r="694">
      <c r="X694" s="56"/>
    </row>
    <row r="695">
      <c r="X695" s="56"/>
    </row>
    <row r="696">
      <c r="X696" s="56"/>
    </row>
    <row r="697">
      <c r="X697" s="56"/>
    </row>
    <row r="698">
      <c r="X698" s="56"/>
    </row>
    <row r="699">
      <c r="X699" s="56"/>
    </row>
    <row r="700">
      <c r="X700" s="56"/>
    </row>
    <row r="701">
      <c r="X701" s="56"/>
    </row>
    <row r="702">
      <c r="X702" s="56"/>
    </row>
    <row r="703">
      <c r="X703" s="56"/>
    </row>
    <row r="704">
      <c r="X704" s="56"/>
    </row>
    <row r="705">
      <c r="X705" s="56"/>
    </row>
    <row r="706">
      <c r="X706" s="56"/>
    </row>
    <row r="707">
      <c r="X707" s="56"/>
    </row>
    <row r="708">
      <c r="X708" s="56"/>
    </row>
    <row r="709">
      <c r="X709" s="56"/>
    </row>
    <row r="710">
      <c r="X710" s="56"/>
    </row>
    <row r="711">
      <c r="X711" s="56"/>
    </row>
    <row r="712">
      <c r="X712" s="56"/>
    </row>
    <row r="713">
      <c r="X713" s="56"/>
    </row>
    <row r="714">
      <c r="X714" s="56"/>
    </row>
    <row r="715">
      <c r="X715" s="56"/>
    </row>
    <row r="716">
      <c r="X716" s="56"/>
    </row>
    <row r="717">
      <c r="X717" s="56"/>
    </row>
    <row r="718">
      <c r="X718" s="56"/>
    </row>
    <row r="719">
      <c r="X719" s="56"/>
    </row>
    <row r="720">
      <c r="X720" s="56"/>
    </row>
    <row r="721">
      <c r="X721" s="56"/>
    </row>
    <row r="722">
      <c r="X722" s="56"/>
    </row>
    <row r="723">
      <c r="X723" s="56"/>
    </row>
    <row r="724">
      <c r="X724" s="56"/>
    </row>
    <row r="725">
      <c r="X725" s="56"/>
    </row>
    <row r="726">
      <c r="X726" s="56"/>
    </row>
    <row r="727">
      <c r="X727" s="56"/>
    </row>
    <row r="728">
      <c r="X728" s="56"/>
    </row>
    <row r="729">
      <c r="X729" s="56"/>
    </row>
    <row r="730">
      <c r="X730" s="56"/>
    </row>
    <row r="731">
      <c r="X731" s="56"/>
    </row>
    <row r="732">
      <c r="X732" s="56"/>
    </row>
    <row r="733">
      <c r="X733" s="56"/>
    </row>
    <row r="734">
      <c r="X734" s="56"/>
    </row>
    <row r="735">
      <c r="X735" s="56"/>
    </row>
    <row r="736">
      <c r="X736" s="56"/>
    </row>
    <row r="737">
      <c r="X737" s="56"/>
    </row>
    <row r="738">
      <c r="X738" s="56"/>
    </row>
    <row r="739">
      <c r="X739" s="56"/>
    </row>
    <row r="740">
      <c r="X740" s="56"/>
    </row>
    <row r="741">
      <c r="X741" s="56"/>
    </row>
    <row r="742">
      <c r="X742" s="56"/>
    </row>
    <row r="743">
      <c r="X743" s="56"/>
    </row>
    <row r="744">
      <c r="X744" s="56"/>
    </row>
    <row r="745">
      <c r="X745" s="56"/>
    </row>
    <row r="746">
      <c r="X746" s="56"/>
    </row>
    <row r="747">
      <c r="X747" s="56"/>
    </row>
    <row r="748">
      <c r="X748" s="56"/>
    </row>
    <row r="749">
      <c r="X749" s="56"/>
    </row>
    <row r="750">
      <c r="X750" s="56"/>
    </row>
    <row r="751">
      <c r="X751" s="56"/>
    </row>
    <row r="752">
      <c r="X752" s="56"/>
    </row>
    <row r="753">
      <c r="X753" s="56"/>
    </row>
    <row r="754">
      <c r="X754" s="56"/>
    </row>
    <row r="755">
      <c r="X755" s="56"/>
    </row>
    <row r="756">
      <c r="X756" s="56"/>
    </row>
    <row r="757">
      <c r="X757" s="56"/>
    </row>
    <row r="758">
      <c r="X758" s="56"/>
    </row>
    <row r="759">
      <c r="X759" s="56"/>
    </row>
    <row r="760">
      <c r="X760" s="56"/>
    </row>
    <row r="761">
      <c r="X761" s="56"/>
    </row>
    <row r="762">
      <c r="X762" s="56"/>
    </row>
    <row r="763">
      <c r="X763" s="56"/>
    </row>
    <row r="764">
      <c r="X764" s="56"/>
    </row>
    <row r="765">
      <c r="X765" s="56"/>
    </row>
    <row r="766">
      <c r="X766" s="56"/>
    </row>
    <row r="767">
      <c r="X767" s="56"/>
    </row>
    <row r="768">
      <c r="X768" s="56"/>
    </row>
    <row r="769">
      <c r="X769" s="56"/>
    </row>
    <row r="770">
      <c r="X770" s="56"/>
    </row>
    <row r="771">
      <c r="X771" s="56"/>
    </row>
    <row r="772">
      <c r="X772" s="56"/>
    </row>
    <row r="773">
      <c r="X773" s="56"/>
    </row>
    <row r="774">
      <c r="X774" s="56"/>
    </row>
    <row r="775">
      <c r="X775" s="56"/>
    </row>
    <row r="776">
      <c r="X776" s="56"/>
    </row>
    <row r="777">
      <c r="X777" s="56"/>
    </row>
    <row r="778">
      <c r="X778" s="56"/>
    </row>
    <row r="779">
      <c r="X779" s="56"/>
    </row>
    <row r="780">
      <c r="X780" s="56"/>
    </row>
    <row r="781">
      <c r="X781" s="56"/>
    </row>
    <row r="782">
      <c r="X782" s="56"/>
    </row>
    <row r="783">
      <c r="X783" s="56"/>
    </row>
    <row r="784">
      <c r="X784" s="56"/>
    </row>
    <row r="785">
      <c r="X785" s="56"/>
    </row>
    <row r="786">
      <c r="X786" s="56"/>
    </row>
    <row r="787">
      <c r="X787" s="56"/>
    </row>
    <row r="788">
      <c r="X788" s="56"/>
    </row>
    <row r="789">
      <c r="X789" s="56"/>
    </row>
    <row r="790">
      <c r="X790" s="56"/>
    </row>
    <row r="791">
      <c r="X791" s="56"/>
    </row>
    <row r="792">
      <c r="X792" s="56"/>
    </row>
    <row r="793">
      <c r="X793" s="56"/>
    </row>
    <row r="794">
      <c r="X794" s="56"/>
    </row>
    <row r="795">
      <c r="X795" s="56"/>
    </row>
    <row r="796">
      <c r="X796" s="56"/>
    </row>
    <row r="797">
      <c r="X797" s="56"/>
    </row>
    <row r="798">
      <c r="X798" s="56"/>
    </row>
    <row r="799">
      <c r="X799" s="56"/>
    </row>
    <row r="800">
      <c r="X800" s="56"/>
    </row>
    <row r="801">
      <c r="X801" s="56"/>
    </row>
    <row r="802">
      <c r="X802" s="56"/>
    </row>
    <row r="803">
      <c r="X803" s="56"/>
    </row>
    <row r="804">
      <c r="X804" s="56"/>
    </row>
    <row r="805">
      <c r="X805" s="56"/>
    </row>
    <row r="806">
      <c r="X806" s="56"/>
    </row>
    <row r="807">
      <c r="X807" s="56"/>
    </row>
    <row r="808">
      <c r="X808" s="56"/>
    </row>
    <row r="809">
      <c r="X809" s="56"/>
    </row>
    <row r="810">
      <c r="X810" s="56"/>
    </row>
    <row r="811">
      <c r="X811" s="56"/>
    </row>
    <row r="812">
      <c r="X812" s="56"/>
    </row>
    <row r="813">
      <c r="X813" s="56"/>
    </row>
    <row r="814">
      <c r="X814" s="56"/>
    </row>
    <row r="815">
      <c r="X815" s="56"/>
    </row>
    <row r="816">
      <c r="X816" s="56"/>
    </row>
    <row r="817">
      <c r="X817" s="56"/>
    </row>
    <row r="818">
      <c r="X818" s="56"/>
    </row>
    <row r="819">
      <c r="X819" s="56"/>
    </row>
    <row r="820">
      <c r="X820" s="56"/>
    </row>
    <row r="821">
      <c r="X821" s="56"/>
    </row>
    <row r="822">
      <c r="X822" s="56"/>
    </row>
    <row r="823">
      <c r="X823" s="56"/>
    </row>
    <row r="824">
      <c r="X824" s="56"/>
    </row>
    <row r="825">
      <c r="X825" s="56"/>
    </row>
    <row r="826">
      <c r="X826" s="56"/>
    </row>
    <row r="827">
      <c r="X827" s="56"/>
    </row>
    <row r="828">
      <c r="X828" s="56"/>
    </row>
    <row r="829">
      <c r="X829" s="56"/>
    </row>
    <row r="830">
      <c r="X830" s="56"/>
    </row>
    <row r="831">
      <c r="X831" s="56"/>
    </row>
    <row r="832">
      <c r="X832" s="56"/>
    </row>
    <row r="833">
      <c r="X833" s="56"/>
    </row>
    <row r="834">
      <c r="X834" s="56"/>
    </row>
    <row r="835">
      <c r="X835" s="56"/>
    </row>
    <row r="836">
      <c r="X836" s="56"/>
    </row>
    <row r="837">
      <c r="X837" s="56"/>
    </row>
    <row r="838">
      <c r="X838" s="56"/>
    </row>
    <row r="839">
      <c r="X839" s="56"/>
    </row>
    <row r="840">
      <c r="X840" s="56"/>
    </row>
    <row r="841">
      <c r="X841" s="56"/>
    </row>
    <row r="842">
      <c r="X842" s="56"/>
    </row>
    <row r="843">
      <c r="X843" s="56"/>
    </row>
    <row r="844">
      <c r="X844" s="56"/>
    </row>
    <row r="845">
      <c r="X845" s="56"/>
    </row>
    <row r="846">
      <c r="X846" s="56"/>
    </row>
    <row r="847">
      <c r="X847" s="56"/>
    </row>
    <row r="848">
      <c r="X848" s="56"/>
    </row>
    <row r="849">
      <c r="X849" s="56"/>
    </row>
    <row r="850">
      <c r="X850" s="56"/>
    </row>
    <row r="851">
      <c r="X851" s="56"/>
    </row>
    <row r="852">
      <c r="X852" s="56"/>
    </row>
    <row r="853">
      <c r="X853" s="56"/>
    </row>
    <row r="854">
      <c r="X854" s="56"/>
    </row>
    <row r="855">
      <c r="X855" s="56"/>
    </row>
    <row r="856">
      <c r="X856" s="56"/>
    </row>
    <row r="857">
      <c r="X857" s="56"/>
    </row>
    <row r="858">
      <c r="X858" s="56"/>
    </row>
    <row r="859">
      <c r="X859" s="56"/>
    </row>
    <row r="860">
      <c r="X860" s="56"/>
    </row>
    <row r="861">
      <c r="X861" s="56"/>
    </row>
    <row r="862">
      <c r="X862" s="56"/>
    </row>
    <row r="863">
      <c r="X863" s="56"/>
    </row>
    <row r="864">
      <c r="X864" s="56"/>
    </row>
    <row r="865">
      <c r="X865" s="56"/>
    </row>
    <row r="866">
      <c r="X866" s="56"/>
    </row>
    <row r="867">
      <c r="X867" s="56"/>
    </row>
    <row r="868">
      <c r="X868" s="56"/>
    </row>
    <row r="869">
      <c r="X869" s="56"/>
    </row>
    <row r="870">
      <c r="X870" s="56"/>
    </row>
    <row r="871">
      <c r="X871" s="56"/>
    </row>
    <row r="872">
      <c r="X872" s="56"/>
    </row>
    <row r="873">
      <c r="X873" s="56"/>
    </row>
    <row r="874">
      <c r="X874" s="56"/>
    </row>
    <row r="875">
      <c r="X875" s="56"/>
    </row>
    <row r="876">
      <c r="X876" s="56"/>
    </row>
    <row r="877">
      <c r="X877" s="56"/>
    </row>
    <row r="878">
      <c r="X878" s="56"/>
    </row>
    <row r="879">
      <c r="X879" s="56"/>
    </row>
    <row r="880">
      <c r="X880" s="56"/>
    </row>
    <row r="881">
      <c r="X881" s="56"/>
    </row>
    <row r="882">
      <c r="X882" s="56"/>
    </row>
    <row r="883">
      <c r="X883" s="56"/>
    </row>
    <row r="884">
      <c r="X884" s="56"/>
    </row>
    <row r="885">
      <c r="X885" s="56"/>
    </row>
    <row r="886">
      <c r="X886" s="56"/>
    </row>
    <row r="887">
      <c r="X887" s="56"/>
    </row>
    <row r="888">
      <c r="X888" s="56"/>
    </row>
    <row r="889">
      <c r="X889" s="56"/>
    </row>
    <row r="890">
      <c r="X890" s="56"/>
    </row>
    <row r="891">
      <c r="X891" s="56"/>
    </row>
    <row r="892">
      <c r="X892" s="56"/>
    </row>
    <row r="893">
      <c r="X893" s="56"/>
    </row>
    <row r="894">
      <c r="X894" s="56"/>
    </row>
    <row r="895">
      <c r="X895" s="56"/>
    </row>
    <row r="896">
      <c r="X896" s="56"/>
    </row>
    <row r="897">
      <c r="X897" s="56"/>
    </row>
    <row r="898">
      <c r="X898" s="56"/>
    </row>
    <row r="899">
      <c r="X899" s="56"/>
    </row>
    <row r="900">
      <c r="X900" s="56"/>
    </row>
    <row r="901">
      <c r="X901" s="56"/>
    </row>
    <row r="902">
      <c r="X902" s="56"/>
    </row>
    <row r="903">
      <c r="X903" s="56"/>
    </row>
    <row r="904">
      <c r="X904" s="56"/>
    </row>
    <row r="905">
      <c r="X905" s="56"/>
    </row>
    <row r="906">
      <c r="X906" s="56"/>
    </row>
    <row r="907">
      <c r="X907" s="56"/>
    </row>
    <row r="908">
      <c r="X908" s="56"/>
    </row>
    <row r="909">
      <c r="X909" s="56"/>
    </row>
    <row r="910">
      <c r="X910" s="56"/>
    </row>
    <row r="911">
      <c r="X911" s="56"/>
    </row>
    <row r="912">
      <c r="X912" s="56"/>
    </row>
    <row r="913">
      <c r="X913" s="56"/>
    </row>
    <row r="914">
      <c r="X914" s="56"/>
    </row>
    <row r="915">
      <c r="X915" s="56"/>
    </row>
    <row r="916">
      <c r="X916" s="56"/>
    </row>
    <row r="917">
      <c r="X917" s="56"/>
    </row>
    <row r="918">
      <c r="X918" s="56"/>
    </row>
    <row r="919">
      <c r="X919" s="56"/>
    </row>
    <row r="920">
      <c r="X920" s="56"/>
    </row>
    <row r="921">
      <c r="X921" s="56"/>
    </row>
    <row r="922">
      <c r="X922" s="56"/>
    </row>
    <row r="923">
      <c r="X923" s="56"/>
    </row>
    <row r="924">
      <c r="X924" s="56"/>
    </row>
    <row r="925">
      <c r="X925" s="56"/>
    </row>
    <row r="926">
      <c r="X926" s="56"/>
    </row>
    <row r="927">
      <c r="X927" s="56"/>
    </row>
    <row r="928">
      <c r="X928" s="56"/>
    </row>
    <row r="929">
      <c r="X929" s="56"/>
    </row>
    <row r="930">
      <c r="X930" s="56"/>
    </row>
    <row r="931">
      <c r="X931" s="56"/>
    </row>
    <row r="932">
      <c r="X932" s="56"/>
    </row>
    <row r="933">
      <c r="X933" s="56"/>
    </row>
    <row r="934">
      <c r="X934" s="56"/>
    </row>
    <row r="935">
      <c r="X935" s="56"/>
    </row>
    <row r="936">
      <c r="X936" s="56"/>
    </row>
    <row r="937">
      <c r="X937" s="56"/>
    </row>
    <row r="938">
      <c r="X938" s="56"/>
    </row>
    <row r="939">
      <c r="X939" s="56"/>
    </row>
    <row r="940">
      <c r="X940" s="56"/>
    </row>
    <row r="941">
      <c r="X941" s="56"/>
    </row>
    <row r="942">
      <c r="X942" s="56"/>
    </row>
    <row r="943">
      <c r="X943" s="56"/>
    </row>
    <row r="944">
      <c r="X944" s="56"/>
    </row>
    <row r="945">
      <c r="X945" s="56"/>
    </row>
    <row r="946">
      <c r="X946" s="56"/>
    </row>
    <row r="947">
      <c r="X947" s="56"/>
    </row>
    <row r="948">
      <c r="X948" s="56"/>
    </row>
    <row r="949">
      <c r="X949" s="56"/>
    </row>
    <row r="950">
      <c r="X950" s="56"/>
    </row>
    <row r="951">
      <c r="X951" s="56"/>
    </row>
    <row r="952">
      <c r="X952" s="56"/>
    </row>
    <row r="953">
      <c r="X953" s="56"/>
    </row>
    <row r="954">
      <c r="X954" s="56"/>
    </row>
    <row r="955">
      <c r="X955" s="56"/>
    </row>
    <row r="956">
      <c r="X956" s="56"/>
    </row>
    <row r="957">
      <c r="X957" s="56"/>
    </row>
    <row r="958">
      <c r="X958" s="56"/>
    </row>
    <row r="959">
      <c r="X959" s="56"/>
    </row>
    <row r="960">
      <c r="X960" s="56"/>
    </row>
    <row r="961">
      <c r="X961" s="56"/>
    </row>
    <row r="962">
      <c r="X962" s="56"/>
    </row>
    <row r="963">
      <c r="X963" s="56"/>
    </row>
    <row r="964">
      <c r="X964" s="56"/>
    </row>
    <row r="965">
      <c r="X965" s="56"/>
    </row>
    <row r="966">
      <c r="X966" s="56"/>
    </row>
    <row r="967">
      <c r="X967" s="56"/>
    </row>
    <row r="968">
      <c r="X968" s="56"/>
    </row>
    <row r="969">
      <c r="X969" s="56"/>
    </row>
    <row r="970">
      <c r="X970" s="56"/>
    </row>
    <row r="971">
      <c r="X971" s="56"/>
    </row>
    <row r="972">
      <c r="X972" s="56"/>
    </row>
    <row r="973">
      <c r="X973" s="56"/>
    </row>
    <row r="974">
      <c r="X974" s="56"/>
    </row>
    <row r="975">
      <c r="X975" s="56"/>
    </row>
    <row r="976">
      <c r="X976" s="56"/>
    </row>
    <row r="977">
      <c r="X977" s="56"/>
    </row>
    <row r="978">
      <c r="X978" s="56"/>
    </row>
    <row r="979">
      <c r="X979" s="56"/>
    </row>
    <row r="980">
      <c r="X980" s="56"/>
    </row>
    <row r="981">
      <c r="X981" s="56"/>
    </row>
    <row r="982">
      <c r="X982" s="56"/>
    </row>
    <row r="983">
      <c r="X983" s="56"/>
    </row>
    <row r="984">
      <c r="X984" s="56"/>
    </row>
    <row r="985">
      <c r="X985" s="56"/>
    </row>
    <row r="986">
      <c r="X986" s="56"/>
    </row>
    <row r="987">
      <c r="X987" s="56"/>
    </row>
    <row r="988">
      <c r="X988" s="56"/>
    </row>
    <row r="989">
      <c r="X989" s="56"/>
    </row>
    <row r="990">
      <c r="X990" s="56"/>
    </row>
    <row r="991">
      <c r="X991" s="56"/>
    </row>
    <row r="992">
      <c r="X992" s="56"/>
    </row>
    <row r="993">
      <c r="X993" s="56"/>
    </row>
    <row r="994">
      <c r="X994" s="56"/>
    </row>
    <row r="995">
      <c r="X995" s="56"/>
    </row>
    <row r="996">
      <c r="X996" s="56"/>
    </row>
    <row r="997">
      <c r="X997" s="56"/>
    </row>
    <row r="998">
      <c r="X998" s="56"/>
    </row>
    <row r="999">
      <c r="X999" s="56"/>
    </row>
    <row r="1000">
      <c r="X1000" s="56"/>
    </row>
  </sheetData>
  <mergeCells count="10">
    <mergeCell ref="T3:V3"/>
    <mergeCell ref="W3:AI3"/>
    <mergeCell ref="D2:V2"/>
    <mergeCell ref="W2:AL2"/>
    <mergeCell ref="AM2:AM4"/>
    <mergeCell ref="D3:I3"/>
    <mergeCell ref="J3:L3"/>
    <mergeCell ref="M3:O3"/>
    <mergeCell ref="P3:S3"/>
    <mergeCell ref="AJ3:AL3"/>
  </mergeCells>
  <conditionalFormatting sqref="AM5:AM56">
    <cfRule type="cellIs" dxfId="0" priority="1" operator="greaterThanOrEqual">
      <formula>22</formula>
    </cfRule>
  </conditionalFormatting>
  <conditionalFormatting sqref="AM5:AM56">
    <cfRule type="cellIs" dxfId="1" priority="2" operator="lessThan">
      <formula>22</formula>
    </cfRule>
  </conditionalFormatting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2.63" defaultRowHeight="15.75"/>
  <cols>
    <col customWidth="1" min="2" max="2" width="34.63"/>
    <col customWidth="1" min="5" max="5" width="15.5"/>
    <col customWidth="1" min="6" max="6" width="15.88"/>
    <col customWidth="1" min="7" max="7" width="15.75"/>
    <col customWidth="1" min="9" max="9" width="15.5"/>
    <col customWidth="1" min="19" max="19" width="17.13"/>
    <col customWidth="1" min="20" max="21" width="12.0"/>
    <col customWidth="1" min="22" max="22" width="14.75"/>
    <col customWidth="1" min="23" max="23" width="14.63"/>
    <col customWidth="1" min="24" max="28" width="17.63"/>
    <col customWidth="1" min="29" max="29" width="15.25"/>
    <col customWidth="1" min="30" max="30" width="16.75"/>
    <col customWidth="1" min="31" max="31" width="14.13"/>
    <col customWidth="1" min="32" max="32" width="15.38"/>
    <col customWidth="1" min="33" max="33" width="17.25"/>
    <col customWidth="1" min="34" max="34" width="17.63"/>
  </cols>
  <sheetData>
    <row r="1">
      <c r="A1" s="9" t="s">
        <v>23</v>
      </c>
      <c r="B1" s="22" t="s">
        <v>25</v>
      </c>
      <c r="C1" s="11" t="s">
        <v>26</v>
      </c>
      <c r="E1" s="23" t="s">
        <v>30</v>
      </c>
      <c r="F1" s="9">
        <v>718.0</v>
      </c>
      <c r="V1" s="1"/>
      <c r="W1" s="1"/>
      <c r="X1" s="1"/>
      <c r="Y1" s="1"/>
      <c r="Z1" s="1"/>
      <c r="AA1" s="1"/>
      <c r="AB1" s="1"/>
      <c r="AC1" s="1"/>
      <c r="AD1" s="12"/>
      <c r="AE1" s="12"/>
      <c r="AF1" s="12"/>
      <c r="AG1" s="12"/>
      <c r="AH1" s="12"/>
    </row>
    <row r="2">
      <c r="A2" s="4">
        <f>countif(C6:C985,"=3и2а") + countif(C6:C985,"=3и1б")</f>
        <v>12</v>
      </c>
      <c r="B2" s="4">
        <f>countif(C5:C985,"=3и1а")</f>
        <v>2</v>
      </c>
      <c r="C2" s="19">
        <f>+ countif(C5:C985,"=3и2б")</f>
        <v>4</v>
      </c>
      <c r="D2" s="4"/>
      <c r="E2" s="4"/>
      <c r="F2" s="4"/>
      <c r="G2" s="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>
      <c r="D3" s="1" t="s">
        <v>258</v>
      </c>
      <c r="AB3" s="24"/>
      <c r="AC3" s="25" t="s">
        <v>259</v>
      </c>
      <c r="AE3" s="24"/>
      <c r="AF3" s="25" t="s">
        <v>260</v>
      </c>
      <c r="AH3" s="24"/>
      <c r="AI3" s="25" t="s">
        <v>39</v>
      </c>
      <c r="AJ3" s="4"/>
      <c r="AK3" s="4"/>
    </row>
    <row r="4">
      <c r="A4" s="4"/>
      <c r="B4" s="4"/>
      <c r="C4" s="4"/>
      <c r="D4" s="25" t="s">
        <v>261</v>
      </c>
      <c r="H4" s="24"/>
      <c r="I4" s="1" t="s">
        <v>82</v>
      </c>
      <c r="P4" s="24"/>
      <c r="Q4" s="61" t="s">
        <v>262</v>
      </c>
      <c r="U4" s="24"/>
      <c r="V4" s="25" t="s">
        <v>85</v>
      </c>
      <c r="Y4" s="24"/>
      <c r="Z4" s="25" t="s">
        <v>263</v>
      </c>
      <c r="AB4" s="24"/>
      <c r="AC4" s="25" t="s">
        <v>264</v>
      </c>
      <c r="AD4" s="24"/>
      <c r="AE4" s="26" t="s">
        <v>265</v>
      </c>
      <c r="AH4" s="24"/>
    </row>
    <row r="5">
      <c r="A5" s="4" t="s">
        <v>11</v>
      </c>
      <c r="B5" s="4" t="s">
        <v>12</v>
      </c>
      <c r="C5" s="4" t="s">
        <v>47</v>
      </c>
      <c r="D5" s="1" t="s">
        <v>266</v>
      </c>
      <c r="E5" s="1" t="s">
        <v>267</v>
      </c>
      <c r="F5" s="1" t="s">
        <v>268</v>
      </c>
      <c r="G5" s="1" t="s">
        <v>269</v>
      </c>
      <c r="H5" s="27" t="s">
        <v>270</v>
      </c>
      <c r="I5" s="1" t="s">
        <v>271</v>
      </c>
      <c r="J5" s="1" t="s">
        <v>272</v>
      </c>
      <c r="K5" s="28" t="s">
        <v>273</v>
      </c>
      <c r="L5" s="28" t="s">
        <v>274</v>
      </c>
      <c r="M5" s="1" t="s">
        <v>275</v>
      </c>
      <c r="N5" s="28" t="s">
        <v>276</v>
      </c>
      <c r="O5" s="28" t="s">
        <v>277</v>
      </c>
      <c r="P5" s="1" t="s">
        <v>278</v>
      </c>
      <c r="Q5" s="61" t="s">
        <v>271</v>
      </c>
      <c r="R5" s="1" t="s">
        <v>279</v>
      </c>
      <c r="S5" s="28" t="s">
        <v>280</v>
      </c>
      <c r="T5" s="28" t="s">
        <v>281</v>
      </c>
      <c r="U5" s="29" t="s">
        <v>282</v>
      </c>
      <c r="V5" s="1" t="s">
        <v>271</v>
      </c>
      <c r="W5" s="1" t="s">
        <v>279</v>
      </c>
      <c r="X5" s="28" t="s">
        <v>283</v>
      </c>
      <c r="Y5" s="27" t="s">
        <v>284</v>
      </c>
      <c r="Z5" s="1" t="s">
        <v>285</v>
      </c>
      <c r="AA5" s="28" t="s">
        <v>286</v>
      </c>
      <c r="AB5" s="29" t="s">
        <v>287</v>
      </c>
      <c r="AC5" s="1" t="s">
        <v>267</v>
      </c>
      <c r="AD5" s="27" t="s">
        <v>288</v>
      </c>
      <c r="AE5" s="24"/>
      <c r="AF5" s="1" t="s">
        <v>289</v>
      </c>
      <c r="AG5" s="1" t="s">
        <v>101</v>
      </c>
      <c r="AH5" s="27" t="s">
        <v>102</v>
      </c>
      <c r="AJ5" s="4"/>
      <c r="AK5" s="4"/>
    </row>
    <row r="6">
      <c r="A6" s="62" t="s">
        <v>18</v>
      </c>
      <c r="B6" s="63" t="str">
        <f t="array" ref="B6">INDEX('Svi studenti'!$C$2:$C985,MATCH(A6, 'Svi studenti'!$B$2:$B985, 0))</f>
        <v>Аћимовић, Љубомир</v>
      </c>
      <c r="C6" s="42" t="str">
        <f t="array" ref="C6">iferror(iNDEX('Svi studenti'!$G$2:$G985,MATCH(A6, 'Svi studenti'!$B$2:$B985, 0)),"---")</f>
        <v>3и1а</v>
      </c>
      <c r="D6" s="1">
        <v>2.0</v>
      </c>
      <c r="E6" s="1">
        <v>4.0</v>
      </c>
      <c r="F6" s="1">
        <v>2.0</v>
      </c>
      <c r="G6" s="1">
        <v>0.0</v>
      </c>
      <c r="H6" s="1">
        <v>0.0</v>
      </c>
      <c r="I6" s="61">
        <v>3.0</v>
      </c>
      <c r="J6" s="1">
        <v>2.0</v>
      </c>
      <c r="K6" s="1">
        <v>0.0</v>
      </c>
      <c r="L6" s="1">
        <v>0.0</v>
      </c>
      <c r="M6" s="1">
        <v>0.0</v>
      </c>
      <c r="N6" s="1">
        <v>0.0</v>
      </c>
      <c r="O6" s="1">
        <v>0.0</v>
      </c>
      <c r="P6" s="1">
        <v>0.0</v>
      </c>
      <c r="Q6" s="61">
        <v>3.0</v>
      </c>
      <c r="R6" s="1">
        <v>1.0</v>
      </c>
      <c r="S6" s="1">
        <v>0.0</v>
      </c>
      <c r="T6" s="1">
        <v>0.0</v>
      </c>
      <c r="U6" s="27">
        <v>0.0</v>
      </c>
      <c r="V6" s="1">
        <v>2.0</v>
      </c>
      <c r="W6" s="1">
        <v>1.0</v>
      </c>
      <c r="X6" s="1">
        <v>0.0</v>
      </c>
      <c r="Y6" s="27">
        <v>0.0</v>
      </c>
      <c r="Z6" s="1">
        <v>2.0</v>
      </c>
      <c r="AA6" s="1">
        <v>0.0</v>
      </c>
      <c r="AB6" s="27">
        <v>0.0</v>
      </c>
      <c r="AC6" s="1">
        <v>2.0</v>
      </c>
      <c r="AD6" s="27">
        <v>0.5</v>
      </c>
      <c r="AE6" s="27">
        <v>2.0</v>
      </c>
      <c r="AF6" s="1">
        <v>0.5</v>
      </c>
      <c r="AG6" s="1">
        <v>1.0</v>
      </c>
      <c r="AH6" s="1">
        <v>0.0</v>
      </c>
      <c r="AI6" s="12">
        <f t="shared" ref="AI6:AI23" si="1">sum(D6:AH6)</f>
        <v>28</v>
      </c>
    </row>
    <row r="7">
      <c r="A7" s="64" t="s">
        <v>121</v>
      </c>
      <c r="B7" s="7" t="str">
        <f t="array" ref="B7">INDEX('Svi studenti'!$C$2:$C985,MATCH(A7, 'Svi studenti'!$B$2:$B985, 0))</f>
        <v>Стојадиновић, Немања</v>
      </c>
      <c r="C7" s="42" t="str">
        <f t="array" ref="C7">iferror(iNDEX('Svi studenti'!$G$2:$G985,MATCH(A7, 'Svi studenti'!$B$2:$B985, 0)),"---")</f>
        <v>3и1а</v>
      </c>
      <c r="D7" s="1">
        <v>2.0</v>
      </c>
      <c r="E7" s="1">
        <v>5.0</v>
      </c>
      <c r="F7" s="1">
        <v>3.0</v>
      </c>
      <c r="G7" s="1">
        <v>0.0</v>
      </c>
      <c r="H7" s="1">
        <v>0.0</v>
      </c>
      <c r="I7" s="61">
        <v>3.0</v>
      </c>
      <c r="J7" s="1">
        <v>2.0</v>
      </c>
      <c r="K7" s="1">
        <v>0.0</v>
      </c>
      <c r="L7" s="1">
        <v>0.0</v>
      </c>
      <c r="M7" s="1">
        <v>0.0</v>
      </c>
      <c r="N7" s="1">
        <v>0.0</v>
      </c>
      <c r="O7" s="1">
        <v>0.0</v>
      </c>
      <c r="P7" s="1">
        <v>0.0</v>
      </c>
      <c r="Q7" s="61">
        <v>3.0</v>
      </c>
      <c r="R7" s="1">
        <v>1.0</v>
      </c>
      <c r="S7" s="1">
        <v>0.0</v>
      </c>
      <c r="T7" s="1">
        <v>0.0</v>
      </c>
      <c r="U7" s="27">
        <v>0.0</v>
      </c>
      <c r="V7" s="1">
        <v>3.0</v>
      </c>
      <c r="W7" s="1">
        <v>1.0</v>
      </c>
      <c r="X7" s="1">
        <v>0.0</v>
      </c>
      <c r="Y7" s="27">
        <v>0.0</v>
      </c>
      <c r="Z7" s="1">
        <v>2.0</v>
      </c>
      <c r="AA7" s="1">
        <v>0.0</v>
      </c>
      <c r="AB7" s="27">
        <v>0.0</v>
      </c>
      <c r="AC7" s="1">
        <v>0.0</v>
      </c>
      <c r="AD7" s="27">
        <v>0.0</v>
      </c>
      <c r="AE7" s="27">
        <v>0.0</v>
      </c>
      <c r="AF7" s="1">
        <v>0.5</v>
      </c>
      <c r="AG7" s="1">
        <v>1.0</v>
      </c>
      <c r="AH7" s="1">
        <v>0.0</v>
      </c>
      <c r="AI7" s="12">
        <f t="shared" si="1"/>
        <v>26.5</v>
      </c>
    </row>
    <row r="8">
      <c r="A8" s="64" t="s">
        <v>157</v>
      </c>
      <c r="B8" s="7" t="str">
        <f t="array" ref="B8">INDEX('Svi studenti'!$C$2:$C985,MATCH(A8, 'Svi studenti'!$B$2:$B985, 0))</f>
        <v>Николић, Петар</v>
      </c>
      <c r="C8" s="49" t="str">
        <f t="array" ref="C8">iferror(iNDEX('Svi studenti'!$G$2:$G985,MATCH(A8, 'Svi studenti'!$B$2:$B985, 0)),"---")</f>
        <v>3и1б</v>
      </c>
      <c r="D8" s="1">
        <v>1.0</v>
      </c>
      <c r="E8" s="1">
        <v>5.0</v>
      </c>
      <c r="F8" s="1">
        <v>0.0</v>
      </c>
      <c r="G8" s="1">
        <v>0.0</v>
      </c>
      <c r="H8" s="1">
        <v>0.0</v>
      </c>
      <c r="I8" s="61">
        <v>1.5</v>
      </c>
      <c r="J8" s="1">
        <v>2.0</v>
      </c>
      <c r="K8" s="1">
        <v>0.0</v>
      </c>
      <c r="L8" s="1">
        <v>0.0</v>
      </c>
      <c r="M8" s="1">
        <v>0.0</v>
      </c>
      <c r="N8" s="1">
        <v>0.0</v>
      </c>
      <c r="O8" s="1">
        <v>0.0</v>
      </c>
      <c r="P8" s="1">
        <v>0.0</v>
      </c>
      <c r="Q8" s="61">
        <v>2.0</v>
      </c>
      <c r="R8" s="1">
        <v>0.5</v>
      </c>
      <c r="S8" s="1">
        <v>0.0</v>
      </c>
      <c r="T8" s="1">
        <v>0.0</v>
      </c>
      <c r="U8" s="27">
        <v>0.0</v>
      </c>
      <c r="V8" s="1">
        <v>0.0</v>
      </c>
      <c r="W8" s="1">
        <v>0.0</v>
      </c>
      <c r="X8" s="1">
        <v>0.0</v>
      </c>
      <c r="Y8" s="27">
        <v>0.0</v>
      </c>
      <c r="Z8" s="1">
        <v>1.0</v>
      </c>
      <c r="AA8" s="1">
        <v>0.0</v>
      </c>
      <c r="AB8" s="27">
        <v>0.0</v>
      </c>
      <c r="AC8" s="1">
        <v>0.0</v>
      </c>
      <c r="AD8" s="27">
        <v>0.0</v>
      </c>
      <c r="AE8" s="27">
        <v>0.0</v>
      </c>
      <c r="AF8" s="1">
        <v>0.5</v>
      </c>
      <c r="AG8" s="1">
        <v>0.0</v>
      </c>
      <c r="AH8" s="1">
        <v>0.0</v>
      </c>
      <c r="AI8" s="12">
        <f t="shared" si="1"/>
        <v>13.5</v>
      </c>
    </row>
    <row r="9">
      <c r="A9" s="62" t="s">
        <v>127</v>
      </c>
      <c r="B9" s="63" t="str">
        <f t="array" ref="B9">INDEX('Svi studenti'!$C$2:$C985,MATCH(A9, 'Svi studenti'!$B$2:$B985, 0))</f>
        <v>Јовановић, Ђорђе</v>
      </c>
      <c r="C9" s="49" t="str">
        <f t="array" ref="C9">iferror(iNDEX('Svi studenti'!$G$2:$G985,MATCH(A9, 'Svi studenti'!$B$2:$B985, 0)),"---")</f>
        <v>3и1б</v>
      </c>
      <c r="D9" s="1">
        <v>2.0</v>
      </c>
      <c r="E9" s="1">
        <v>5.0</v>
      </c>
      <c r="F9" s="1">
        <v>3.0</v>
      </c>
      <c r="G9" s="1">
        <v>2.0</v>
      </c>
      <c r="H9" s="1">
        <v>1.0</v>
      </c>
      <c r="I9" s="61">
        <v>3.0</v>
      </c>
      <c r="J9" s="1">
        <v>2.0</v>
      </c>
      <c r="K9" s="1">
        <v>0.5</v>
      </c>
      <c r="L9" s="1">
        <v>0.5</v>
      </c>
      <c r="M9" s="1">
        <v>0.5</v>
      </c>
      <c r="N9" s="1">
        <v>0.5</v>
      </c>
      <c r="O9" s="1">
        <v>0.5</v>
      </c>
      <c r="P9" s="1">
        <v>0.5</v>
      </c>
      <c r="Q9" s="61">
        <v>3.0</v>
      </c>
      <c r="R9" s="1">
        <v>1.0</v>
      </c>
      <c r="S9" s="1">
        <v>0.5</v>
      </c>
      <c r="T9" s="1">
        <v>0.5</v>
      </c>
      <c r="U9" s="27">
        <v>0.5</v>
      </c>
      <c r="V9" s="1">
        <v>3.0</v>
      </c>
      <c r="W9" s="1">
        <v>1.0</v>
      </c>
      <c r="X9" s="1">
        <v>0.5</v>
      </c>
      <c r="Y9" s="27">
        <v>0.5</v>
      </c>
      <c r="Z9" s="1">
        <v>2.0</v>
      </c>
      <c r="AA9" s="1">
        <v>0.5</v>
      </c>
      <c r="AB9" s="27">
        <v>0.5</v>
      </c>
      <c r="AC9" s="1">
        <v>3.0</v>
      </c>
      <c r="AD9" s="27">
        <v>0.0</v>
      </c>
      <c r="AE9" s="27">
        <v>0.0</v>
      </c>
      <c r="AF9" s="1">
        <v>0.5</v>
      </c>
      <c r="AG9" s="1">
        <v>1.0</v>
      </c>
      <c r="AH9" s="1">
        <v>2.0</v>
      </c>
      <c r="AI9" s="12">
        <f t="shared" si="1"/>
        <v>41</v>
      </c>
    </row>
    <row r="10">
      <c r="A10" s="64" t="s">
        <v>126</v>
      </c>
      <c r="B10" s="7" t="str">
        <f t="array" ref="B10">INDEX('Svi studenti'!$C$2:$C985,MATCH(A10, 'Svi studenti'!$B$2:$B985, 0))</f>
        <v>Манчић, Филип</v>
      </c>
      <c r="C10" s="49" t="str">
        <f t="array" ref="C10">iferror(iNDEX('Svi studenti'!$G$2:$G985,MATCH(A10, 'Svi studenti'!$B$2:$B985, 0)),"---")</f>
        <v>3и1б</v>
      </c>
      <c r="D10" s="1">
        <v>1.0</v>
      </c>
      <c r="E10" s="1">
        <v>3.0</v>
      </c>
      <c r="F10" s="1">
        <v>3.0</v>
      </c>
      <c r="G10" s="1">
        <v>2.0</v>
      </c>
      <c r="H10" s="1">
        <v>1.0</v>
      </c>
      <c r="I10" s="61">
        <v>3.0</v>
      </c>
      <c r="J10" s="1">
        <v>1.0</v>
      </c>
      <c r="K10" s="1">
        <v>0.5</v>
      </c>
      <c r="L10" s="1">
        <v>0.5</v>
      </c>
      <c r="M10" s="1">
        <v>0.5</v>
      </c>
      <c r="N10" s="1">
        <v>0.5</v>
      </c>
      <c r="O10" s="1">
        <v>0.5</v>
      </c>
      <c r="P10" s="1">
        <v>0.5</v>
      </c>
      <c r="Q10" s="61">
        <v>3.0</v>
      </c>
      <c r="R10" s="1">
        <v>1.0</v>
      </c>
      <c r="S10" s="1">
        <v>0.5</v>
      </c>
      <c r="T10" s="1">
        <v>0.5</v>
      </c>
      <c r="U10" s="27">
        <v>0.5</v>
      </c>
      <c r="V10" s="1">
        <v>3.0</v>
      </c>
      <c r="W10" s="1">
        <v>0.0</v>
      </c>
      <c r="X10" s="1">
        <v>0.5</v>
      </c>
      <c r="Y10" s="27">
        <v>0.5</v>
      </c>
      <c r="Z10" s="1">
        <v>1.0</v>
      </c>
      <c r="AA10" s="1">
        <v>0.5</v>
      </c>
      <c r="AB10" s="27">
        <v>0.0</v>
      </c>
      <c r="AC10" s="1">
        <v>0.0</v>
      </c>
      <c r="AD10" s="27">
        <v>0.0</v>
      </c>
      <c r="AE10" s="27">
        <v>0.0</v>
      </c>
      <c r="AF10" s="1">
        <v>0.5</v>
      </c>
      <c r="AG10" s="1">
        <v>1.0</v>
      </c>
      <c r="AH10" s="1">
        <v>2.0</v>
      </c>
      <c r="AI10" s="12">
        <f t="shared" si="1"/>
        <v>31.5</v>
      </c>
    </row>
    <row r="11">
      <c r="A11" s="62" t="s">
        <v>153</v>
      </c>
      <c r="B11" s="63" t="str">
        <f t="array" ref="B11">INDEX('Svi studenti'!$C$2:$C985,MATCH(A11, 'Svi studenti'!$B$2:$B985, 0))</f>
        <v>Никодијевић, Милутин</v>
      </c>
      <c r="C11" s="49" t="str">
        <f t="array" ref="C11">iferror(iNDEX('Svi studenti'!$G$2:$G985,MATCH(A11, 'Svi studenti'!$B$2:$B985, 0)),"---")</f>
        <v>3и1б</v>
      </c>
      <c r="D11" s="1">
        <v>2.0</v>
      </c>
      <c r="E11" s="1">
        <v>5.0</v>
      </c>
      <c r="F11" s="1">
        <v>3.0</v>
      </c>
      <c r="G11" s="1">
        <v>2.0</v>
      </c>
      <c r="H11" s="1">
        <v>1.0</v>
      </c>
      <c r="I11" s="61">
        <v>2.5</v>
      </c>
      <c r="J11" s="1">
        <v>2.0</v>
      </c>
      <c r="K11" s="1">
        <v>0.5</v>
      </c>
      <c r="L11" s="1">
        <v>0.5</v>
      </c>
      <c r="M11" s="1">
        <v>0.5</v>
      </c>
      <c r="N11" s="1">
        <v>0.5</v>
      </c>
      <c r="O11" s="1">
        <v>0.5</v>
      </c>
      <c r="P11" s="1">
        <v>0.5</v>
      </c>
      <c r="Q11" s="61">
        <v>3.0</v>
      </c>
      <c r="R11" s="1">
        <v>1.0</v>
      </c>
      <c r="S11" s="1">
        <v>0.5</v>
      </c>
      <c r="T11" s="1">
        <v>0.5</v>
      </c>
      <c r="U11" s="27">
        <v>0.5</v>
      </c>
      <c r="V11" s="1">
        <v>3.0</v>
      </c>
      <c r="W11" s="1">
        <v>1.0</v>
      </c>
      <c r="X11" s="1">
        <v>0.5</v>
      </c>
      <c r="Y11" s="27">
        <v>0.5</v>
      </c>
      <c r="Z11" s="1">
        <v>2.0</v>
      </c>
      <c r="AA11" s="1">
        <v>0.5</v>
      </c>
      <c r="AB11" s="27">
        <v>0.5</v>
      </c>
      <c r="AC11" s="1">
        <v>0.0</v>
      </c>
      <c r="AD11" s="27">
        <v>0.0</v>
      </c>
      <c r="AE11" s="27">
        <v>0.0</v>
      </c>
      <c r="AF11" s="1">
        <v>0.5</v>
      </c>
      <c r="AG11" s="1">
        <v>1.0</v>
      </c>
      <c r="AH11" s="1">
        <v>2.0</v>
      </c>
      <c r="AI11" s="12">
        <f t="shared" si="1"/>
        <v>37.5</v>
      </c>
    </row>
    <row r="12">
      <c r="A12" s="62" t="s">
        <v>21</v>
      </c>
      <c r="B12" s="63" t="str">
        <f t="array" ref="B12">INDEX('Svi studenti'!$C$2:$C985,MATCH(A12, 'Svi studenti'!$B$2:$B985, 0))</f>
        <v>Будимир, Никола</v>
      </c>
      <c r="C12" s="49" t="str">
        <f t="array" ref="C12">iferror(iNDEX('Svi studenti'!$G$2:$G985,MATCH(A12, 'Svi studenti'!$B$2:$B985, 0)),"---")</f>
        <v>3и1б</v>
      </c>
      <c r="D12" s="1">
        <v>2.0</v>
      </c>
      <c r="E12" s="1">
        <v>5.0</v>
      </c>
      <c r="F12" s="1">
        <v>0.0</v>
      </c>
      <c r="G12" s="1">
        <v>0.0</v>
      </c>
      <c r="H12" s="1">
        <v>0.0</v>
      </c>
      <c r="I12" s="61">
        <v>2.5</v>
      </c>
      <c r="J12" s="1">
        <v>2.0</v>
      </c>
      <c r="K12" s="1">
        <v>0.0</v>
      </c>
      <c r="L12" s="1">
        <v>0.0</v>
      </c>
      <c r="M12" s="1">
        <v>0.0</v>
      </c>
      <c r="N12" s="1">
        <v>0.0</v>
      </c>
      <c r="O12" s="1">
        <v>0.0</v>
      </c>
      <c r="P12" s="1">
        <v>0.0</v>
      </c>
      <c r="Q12" s="61">
        <v>3.0</v>
      </c>
      <c r="R12" s="1">
        <v>1.0</v>
      </c>
      <c r="S12" s="1">
        <v>0.0</v>
      </c>
      <c r="T12" s="1">
        <v>0.0</v>
      </c>
      <c r="U12" s="27">
        <v>0.0</v>
      </c>
      <c r="V12" s="1">
        <v>3.0</v>
      </c>
      <c r="W12" s="1">
        <v>1.0</v>
      </c>
      <c r="X12" s="1">
        <v>0.0</v>
      </c>
      <c r="Y12" s="27">
        <v>0.0</v>
      </c>
      <c r="Z12" s="1">
        <v>2.0</v>
      </c>
      <c r="AA12" s="1">
        <v>0.0</v>
      </c>
      <c r="AB12" s="27">
        <v>0.0</v>
      </c>
      <c r="AC12" s="1">
        <v>0.0</v>
      </c>
      <c r="AD12" s="27">
        <v>0.0</v>
      </c>
      <c r="AE12" s="27">
        <v>0.0</v>
      </c>
      <c r="AF12" s="1">
        <v>0.5</v>
      </c>
      <c r="AG12" s="1">
        <v>0.0</v>
      </c>
      <c r="AH12" s="1">
        <v>0.0</v>
      </c>
      <c r="AI12" s="12">
        <f t="shared" si="1"/>
        <v>22</v>
      </c>
    </row>
    <row r="13">
      <c r="A13" s="62" t="s">
        <v>125</v>
      </c>
      <c r="B13" s="63" t="str">
        <f t="array" ref="B13">INDEX('Svi studenti'!$C$2:$C985,MATCH(A13, 'Svi studenti'!$B$2:$B985, 0))</f>
        <v>Јовановић, Ана</v>
      </c>
      <c r="C13" s="49" t="str">
        <f t="array" ref="C13">iferror(iNDEX('Svi studenti'!$G$2:$G985,MATCH(A13, 'Svi studenti'!$B$2:$B985, 0)),"---")</f>
        <v>3и1б</v>
      </c>
      <c r="D13" s="1">
        <v>2.0</v>
      </c>
      <c r="E13" s="1">
        <v>4.0</v>
      </c>
      <c r="F13" s="1">
        <v>0.0</v>
      </c>
      <c r="G13" s="1">
        <v>0.0</v>
      </c>
      <c r="H13" s="1">
        <v>0.0</v>
      </c>
      <c r="I13" s="61">
        <v>1.5</v>
      </c>
      <c r="J13" s="1">
        <v>1.0</v>
      </c>
      <c r="K13" s="1">
        <v>0.0</v>
      </c>
      <c r="L13" s="1">
        <v>0.0</v>
      </c>
      <c r="M13" s="1">
        <v>0.0</v>
      </c>
      <c r="N13" s="1">
        <v>0.0</v>
      </c>
      <c r="O13" s="1">
        <v>0.0</v>
      </c>
      <c r="P13" s="1">
        <v>0.0</v>
      </c>
      <c r="Q13" s="61">
        <v>3.0</v>
      </c>
      <c r="R13" s="1">
        <v>1.0</v>
      </c>
      <c r="S13" s="1">
        <v>0.0</v>
      </c>
      <c r="T13" s="1">
        <v>0.0</v>
      </c>
      <c r="U13" s="27">
        <v>0.0</v>
      </c>
      <c r="V13" s="1">
        <v>3.0</v>
      </c>
      <c r="W13" s="1">
        <v>1.0</v>
      </c>
      <c r="X13" s="1">
        <v>0.0</v>
      </c>
      <c r="Y13" s="27">
        <v>0.0</v>
      </c>
      <c r="Z13" s="1">
        <v>2.0</v>
      </c>
      <c r="AA13" s="1">
        <v>0.0</v>
      </c>
      <c r="AB13" s="27">
        <v>0.0</v>
      </c>
      <c r="AC13" s="1">
        <v>0.0</v>
      </c>
      <c r="AD13" s="27">
        <v>0.0</v>
      </c>
      <c r="AE13" s="27">
        <v>0.0</v>
      </c>
      <c r="AF13" s="1">
        <v>0.5</v>
      </c>
      <c r="AG13" s="1">
        <v>0.0</v>
      </c>
      <c r="AH13" s="1">
        <v>0.0</v>
      </c>
      <c r="AI13" s="12">
        <f t="shared" si="1"/>
        <v>19</v>
      </c>
    </row>
    <row r="14">
      <c r="A14" s="64" t="s">
        <v>202</v>
      </c>
      <c r="B14" s="7" t="str">
        <f t="array" ref="B14">INDEX('Svi studenti'!$C$2:$C985,MATCH(A14, 'Svi studenti'!$B$2:$B985, 0))</f>
        <v>Алановић, Дане</v>
      </c>
      <c r="C14" s="49" t="str">
        <f t="array" ref="C14">iferror(iNDEX('Svi studenti'!$G$2:$G985,MATCH(A14, 'Svi studenti'!$B$2:$B985, 0)),"---")</f>
        <v>3и2а</v>
      </c>
      <c r="D14" s="1">
        <v>1.0</v>
      </c>
      <c r="E14" s="1">
        <v>4.0</v>
      </c>
      <c r="F14" s="1">
        <v>0.0</v>
      </c>
      <c r="G14" s="1">
        <v>0.0</v>
      </c>
      <c r="H14" s="1">
        <v>0.0</v>
      </c>
      <c r="I14" s="61">
        <v>1.5</v>
      </c>
      <c r="J14" s="1">
        <v>1.0</v>
      </c>
      <c r="K14" s="1">
        <v>0.0</v>
      </c>
      <c r="L14" s="1">
        <v>0.0</v>
      </c>
      <c r="M14" s="1">
        <v>0.0</v>
      </c>
      <c r="N14" s="1">
        <v>0.0</v>
      </c>
      <c r="O14" s="1">
        <v>0.0</v>
      </c>
      <c r="P14" s="1">
        <v>0.0</v>
      </c>
      <c r="Q14" s="61">
        <v>0.0</v>
      </c>
      <c r="R14" s="1">
        <v>0.0</v>
      </c>
      <c r="S14" s="1">
        <v>0.0</v>
      </c>
      <c r="T14" s="1">
        <v>0.0</v>
      </c>
      <c r="U14" s="27">
        <v>0.0</v>
      </c>
      <c r="V14" s="1">
        <v>0.0</v>
      </c>
      <c r="W14" s="1">
        <v>0.0</v>
      </c>
      <c r="X14" s="1">
        <v>0.0</v>
      </c>
      <c r="Y14" s="27">
        <v>0.0</v>
      </c>
      <c r="Z14" s="1">
        <v>0.0</v>
      </c>
      <c r="AA14" s="1">
        <v>0.0</v>
      </c>
      <c r="AB14" s="27">
        <v>0.0</v>
      </c>
      <c r="AC14" s="1">
        <v>0.0</v>
      </c>
      <c r="AD14" s="27">
        <v>0.0</v>
      </c>
      <c r="AE14" s="27">
        <v>0.0</v>
      </c>
      <c r="AF14" s="1">
        <v>0.5</v>
      </c>
      <c r="AG14" s="1">
        <v>0.0</v>
      </c>
      <c r="AH14" s="1">
        <v>0.0</v>
      </c>
      <c r="AI14" s="12">
        <f t="shared" si="1"/>
        <v>8</v>
      </c>
    </row>
    <row r="15">
      <c r="A15" s="64" t="s">
        <v>148</v>
      </c>
      <c r="B15" s="7" t="str">
        <f t="array" ref="B15">INDEX('Svi studenti'!$C$2:$C985,MATCH(A15, 'Svi studenti'!$B$2:$B985, 0))</f>
        <v>Бекчић, Драган</v>
      </c>
      <c r="C15" s="49" t="str">
        <f t="array" ref="C15">iferror(iNDEX('Svi studenti'!$G$2:$G985,MATCH(A15, 'Svi studenti'!$B$2:$B985, 0)),"---")</f>
        <v>3и2а</v>
      </c>
      <c r="D15" s="1">
        <v>2.0</v>
      </c>
      <c r="E15" s="1">
        <v>2.5</v>
      </c>
      <c r="F15" s="1">
        <v>0.0</v>
      </c>
      <c r="G15" s="1">
        <v>0.0</v>
      </c>
      <c r="H15" s="1">
        <v>0.0</v>
      </c>
      <c r="I15" s="61">
        <v>1.0</v>
      </c>
      <c r="J15" s="1">
        <v>2.0</v>
      </c>
      <c r="K15" s="1">
        <v>0.0</v>
      </c>
      <c r="L15" s="1">
        <v>0.0</v>
      </c>
      <c r="M15" s="1">
        <v>0.0</v>
      </c>
      <c r="N15" s="1">
        <v>0.0</v>
      </c>
      <c r="O15" s="1">
        <v>0.0</v>
      </c>
      <c r="P15" s="1">
        <v>0.0</v>
      </c>
      <c r="Q15" s="61">
        <v>1.0</v>
      </c>
      <c r="R15" s="1">
        <v>1.0</v>
      </c>
      <c r="S15" s="1">
        <v>0.0</v>
      </c>
      <c r="T15" s="1">
        <v>0.0</v>
      </c>
      <c r="U15" s="27">
        <v>0.0</v>
      </c>
      <c r="V15" s="1">
        <v>1.0</v>
      </c>
      <c r="W15" s="1">
        <v>1.0</v>
      </c>
      <c r="X15" s="1">
        <v>0.0</v>
      </c>
      <c r="Y15" s="27">
        <v>0.0</v>
      </c>
      <c r="Z15" s="1">
        <v>0.0</v>
      </c>
      <c r="AA15" s="1">
        <v>0.0</v>
      </c>
      <c r="AB15" s="27">
        <v>0.0</v>
      </c>
      <c r="AC15" s="1">
        <v>0.0</v>
      </c>
      <c r="AD15" s="27">
        <v>0.0</v>
      </c>
      <c r="AE15" s="27">
        <v>0.0</v>
      </c>
      <c r="AF15" s="1">
        <v>0.5</v>
      </c>
      <c r="AG15" s="1">
        <v>0.0</v>
      </c>
      <c r="AH15" s="1">
        <v>0.0</v>
      </c>
      <c r="AI15" s="12">
        <f t="shared" si="1"/>
        <v>12</v>
      </c>
    </row>
    <row r="16">
      <c r="A16" s="64" t="s">
        <v>173</v>
      </c>
      <c r="B16" s="7" t="str">
        <f t="array" ref="B16">INDEX('Svi studenti'!$C$2:$C985,MATCH(A16, 'Svi studenti'!$B$2:$B985, 0))</f>
        <v>Маринковић, Огњен</v>
      </c>
      <c r="C16" s="49" t="str">
        <f t="array" ref="C16">iferror(iNDEX('Svi studenti'!$G$2:$G985,MATCH(A16, 'Svi studenti'!$B$2:$B985, 0)),"---")</f>
        <v>3и2а</v>
      </c>
      <c r="D16" s="1">
        <v>1.0</v>
      </c>
      <c r="E16" s="1">
        <v>5.0</v>
      </c>
      <c r="F16" s="1">
        <v>0.0</v>
      </c>
      <c r="G16" s="1">
        <v>0.0</v>
      </c>
      <c r="H16" s="1">
        <v>0.0</v>
      </c>
      <c r="I16" s="61">
        <v>2.0</v>
      </c>
      <c r="J16" s="1">
        <v>2.0</v>
      </c>
      <c r="K16" s="1">
        <v>0.0</v>
      </c>
      <c r="L16" s="1">
        <v>0.0</v>
      </c>
      <c r="M16" s="1">
        <v>0.0</v>
      </c>
      <c r="N16" s="1">
        <v>0.0</v>
      </c>
      <c r="O16" s="1">
        <v>0.0</v>
      </c>
      <c r="P16" s="1">
        <v>0.0</v>
      </c>
      <c r="Q16" s="61">
        <v>3.0</v>
      </c>
      <c r="R16" s="1">
        <v>1.0</v>
      </c>
      <c r="S16" s="1">
        <v>0.0</v>
      </c>
      <c r="T16" s="1">
        <v>0.0</v>
      </c>
      <c r="U16" s="27">
        <v>0.0</v>
      </c>
      <c r="V16" s="1">
        <v>0.0</v>
      </c>
      <c r="W16" s="1">
        <v>0.0</v>
      </c>
      <c r="X16" s="1">
        <v>0.0</v>
      </c>
      <c r="Y16" s="27">
        <v>0.0</v>
      </c>
      <c r="Z16" s="1">
        <v>0.0</v>
      </c>
      <c r="AA16" s="1">
        <v>0.0</v>
      </c>
      <c r="AB16" s="27">
        <v>0.0</v>
      </c>
      <c r="AC16" s="1">
        <v>0.0</v>
      </c>
      <c r="AD16" s="27">
        <v>0.0</v>
      </c>
      <c r="AE16" s="27">
        <v>0.0</v>
      </c>
      <c r="AF16" s="1">
        <v>0.5</v>
      </c>
      <c r="AG16" s="1">
        <v>0.0</v>
      </c>
      <c r="AH16" s="1">
        <v>0.0</v>
      </c>
      <c r="AI16" s="12">
        <f t="shared" si="1"/>
        <v>14.5</v>
      </c>
    </row>
    <row r="17">
      <c r="A17" s="64" t="s">
        <v>151</v>
      </c>
      <c r="B17" s="7" t="str">
        <f t="array" ref="B17">INDEX('Svi studenti'!$C$2:$C985,MATCH(A17, 'Svi studenti'!$B$2:$B985, 0))</f>
        <v>Рамадани, Тарик</v>
      </c>
      <c r="C17" s="49" t="str">
        <f t="array" ref="C17">iferror(iNDEX('Svi studenti'!$G$2:$G985,MATCH(A17, 'Svi studenti'!$B$2:$B985, 0)),"---")</f>
        <v>3и2а</v>
      </c>
      <c r="D17" s="1">
        <v>2.0</v>
      </c>
      <c r="E17" s="1">
        <v>5.0</v>
      </c>
      <c r="F17" s="1">
        <v>0.0</v>
      </c>
      <c r="G17" s="1">
        <v>0.0</v>
      </c>
      <c r="H17" s="1">
        <v>0.0</v>
      </c>
      <c r="I17" s="61">
        <v>3.0</v>
      </c>
      <c r="J17" s="1">
        <v>2.0</v>
      </c>
      <c r="K17" s="1">
        <v>0.0</v>
      </c>
      <c r="L17" s="1">
        <v>0.0</v>
      </c>
      <c r="M17" s="1">
        <v>0.0</v>
      </c>
      <c r="N17" s="1">
        <v>0.0</v>
      </c>
      <c r="O17" s="1">
        <v>0.0</v>
      </c>
      <c r="P17" s="1">
        <v>0.0</v>
      </c>
      <c r="Q17" s="61">
        <v>3.0</v>
      </c>
      <c r="R17" s="1">
        <v>1.0</v>
      </c>
      <c r="S17" s="1">
        <v>0.0</v>
      </c>
      <c r="T17" s="1">
        <v>0.0</v>
      </c>
      <c r="U17" s="27">
        <v>0.0</v>
      </c>
      <c r="V17" s="1">
        <v>3.0</v>
      </c>
      <c r="W17" s="1">
        <v>1.0</v>
      </c>
      <c r="X17" s="1">
        <v>0.0</v>
      </c>
      <c r="Y17" s="27">
        <v>0.0</v>
      </c>
      <c r="Z17" s="1">
        <v>2.0</v>
      </c>
      <c r="AA17" s="1">
        <v>0.0</v>
      </c>
      <c r="AB17" s="27">
        <v>0.0</v>
      </c>
      <c r="AC17" s="1">
        <v>0.0</v>
      </c>
      <c r="AD17" s="27">
        <v>0.0</v>
      </c>
      <c r="AE17" s="27">
        <v>0.0</v>
      </c>
      <c r="AF17" s="1">
        <v>0.5</v>
      </c>
      <c r="AG17" s="1">
        <v>0.0</v>
      </c>
      <c r="AH17" s="1">
        <v>0.0</v>
      </c>
      <c r="AI17" s="12">
        <f t="shared" si="1"/>
        <v>22.5</v>
      </c>
    </row>
    <row r="18">
      <c r="A18" s="62" t="s">
        <v>242</v>
      </c>
      <c r="B18" s="63" t="str">
        <f t="array" ref="B18">INDEX('Svi studenti'!$C$2:$C985,MATCH(A18, 'Svi studenti'!$B$2:$B985, 0))</f>
        <v>Радмановац, Ана</v>
      </c>
      <c r="C18" s="49" t="str">
        <f t="array" ref="C18">iferror(iNDEX('Svi studenti'!$G$2:$G985,MATCH(A18, 'Svi studenti'!$B$2:$B985, 0)),"---")</f>
        <v>3и2а</v>
      </c>
      <c r="D18" s="1">
        <v>2.0</v>
      </c>
      <c r="E18" s="1">
        <v>4.0</v>
      </c>
      <c r="F18" s="1">
        <v>0.0</v>
      </c>
      <c r="G18" s="1">
        <v>0.0</v>
      </c>
      <c r="H18" s="1">
        <v>0.0</v>
      </c>
      <c r="I18" s="61">
        <v>2.0</v>
      </c>
      <c r="J18" s="1">
        <v>1.0</v>
      </c>
      <c r="K18" s="1">
        <v>0.0</v>
      </c>
      <c r="L18" s="1">
        <v>0.0</v>
      </c>
      <c r="M18" s="1">
        <v>0.0</v>
      </c>
      <c r="N18" s="1">
        <v>0.0</v>
      </c>
      <c r="O18" s="1">
        <v>0.0</v>
      </c>
      <c r="P18" s="1">
        <v>0.0</v>
      </c>
      <c r="Q18" s="61">
        <v>3.0</v>
      </c>
      <c r="R18" s="1">
        <v>0.0</v>
      </c>
      <c r="S18" s="1">
        <v>0.0</v>
      </c>
      <c r="T18" s="1">
        <v>0.0</v>
      </c>
      <c r="U18" s="27">
        <v>0.0</v>
      </c>
      <c r="V18" s="1">
        <v>3.0</v>
      </c>
      <c r="W18" s="1">
        <v>0.0</v>
      </c>
      <c r="X18" s="1">
        <v>0.0</v>
      </c>
      <c r="Y18" s="27">
        <v>0.0</v>
      </c>
      <c r="Z18" s="1">
        <v>1.0</v>
      </c>
      <c r="AA18" s="1">
        <v>0.0</v>
      </c>
      <c r="AB18" s="27">
        <v>0.0</v>
      </c>
      <c r="AC18" s="1">
        <v>0.0</v>
      </c>
      <c r="AD18" s="27">
        <v>0.0</v>
      </c>
      <c r="AE18" s="27">
        <v>0.0</v>
      </c>
      <c r="AF18" s="1">
        <v>0.5</v>
      </c>
      <c r="AG18" s="1">
        <v>0.0</v>
      </c>
      <c r="AH18" s="1">
        <v>0.0</v>
      </c>
      <c r="AI18" s="12">
        <f t="shared" si="1"/>
        <v>16.5</v>
      </c>
    </row>
    <row r="19">
      <c r="A19" s="64" t="s">
        <v>251</v>
      </c>
      <c r="B19" s="7" t="str">
        <f t="array" ref="B19">INDEX('Svi studenti'!$C$2:$C985,MATCH(A19, 'Svi studenti'!$B$2:$B985, 0))</f>
        <v>Стефановић, Јована</v>
      </c>
      <c r="C19" s="49" t="str">
        <f t="array" ref="C19">iferror(iNDEX('Svi studenti'!$G$2:$G985,MATCH(A19, 'Svi studenti'!$B$2:$B985, 0)),"---")</f>
        <v>3и2а</v>
      </c>
      <c r="D19" s="1">
        <v>2.0</v>
      </c>
      <c r="E19" s="1">
        <v>2.5</v>
      </c>
      <c r="F19" s="1">
        <v>0.0</v>
      </c>
      <c r="G19" s="1">
        <v>0.0</v>
      </c>
      <c r="H19" s="1">
        <v>0.0</v>
      </c>
      <c r="I19" s="61">
        <v>1.0</v>
      </c>
      <c r="J19" s="1">
        <v>0.0</v>
      </c>
      <c r="K19" s="1">
        <v>0.0</v>
      </c>
      <c r="L19" s="1">
        <v>0.0</v>
      </c>
      <c r="M19" s="1">
        <v>0.0</v>
      </c>
      <c r="N19" s="1">
        <v>0.0</v>
      </c>
      <c r="O19" s="1">
        <v>0.0</v>
      </c>
      <c r="P19" s="1">
        <v>0.0</v>
      </c>
      <c r="Q19" s="61">
        <v>1.0</v>
      </c>
      <c r="R19" s="1">
        <v>0.0</v>
      </c>
      <c r="S19" s="1">
        <v>0.0</v>
      </c>
      <c r="T19" s="1">
        <v>0.0</v>
      </c>
      <c r="U19" s="27">
        <v>0.0</v>
      </c>
      <c r="V19" s="1">
        <v>0.0</v>
      </c>
      <c r="W19" s="1">
        <v>0.0</v>
      </c>
      <c r="X19" s="1">
        <v>0.0</v>
      </c>
      <c r="Y19" s="27">
        <v>0.0</v>
      </c>
      <c r="Z19" s="1">
        <v>1.0</v>
      </c>
      <c r="AA19" s="1">
        <v>0.0</v>
      </c>
      <c r="AB19" s="27">
        <v>0.0</v>
      </c>
      <c r="AC19" s="1">
        <v>0.0</v>
      </c>
      <c r="AD19" s="27">
        <v>0.0</v>
      </c>
      <c r="AE19" s="27">
        <v>0.0</v>
      </c>
      <c r="AF19" s="1">
        <v>0.0</v>
      </c>
      <c r="AG19" s="1">
        <v>0.0</v>
      </c>
      <c r="AH19" s="1">
        <v>0.0</v>
      </c>
      <c r="AI19" s="12">
        <f t="shared" si="1"/>
        <v>7.5</v>
      </c>
    </row>
    <row r="20">
      <c r="A20" s="62" t="s">
        <v>187</v>
      </c>
      <c r="B20" s="63" t="str">
        <f t="array" ref="B20">INDEX('Svi studenti'!$C$2:$C985,MATCH(A20, 'Svi studenti'!$B$2:$B985, 0))</f>
        <v>Протић, Мина</v>
      </c>
      <c r="C20" s="50" t="str">
        <f t="array" ref="C20">iferror(iNDEX('Svi studenti'!$G$2:$G985,MATCH(A20, 'Svi studenti'!$B$2:$B985, 0)),"---")</f>
        <v>3и2б</v>
      </c>
      <c r="D20" s="1">
        <v>2.0</v>
      </c>
      <c r="E20" s="1">
        <v>5.0</v>
      </c>
      <c r="F20" s="1">
        <v>1.0</v>
      </c>
      <c r="G20" s="1">
        <v>0.0</v>
      </c>
      <c r="H20" s="1">
        <v>0.0</v>
      </c>
      <c r="I20" s="61">
        <v>3.0</v>
      </c>
      <c r="J20" s="1">
        <v>2.0</v>
      </c>
      <c r="K20" s="1">
        <v>0.0</v>
      </c>
      <c r="L20" s="1">
        <v>0.0</v>
      </c>
      <c r="M20" s="1">
        <v>0.0</v>
      </c>
      <c r="N20" s="1">
        <v>0.0</v>
      </c>
      <c r="O20" s="1">
        <v>0.0</v>
      </c>
      <c r="P20" s="1">
        <v>0.0</v>
      </c>
      <c r="Q20" s="61">
        <v>3.0</v>
      </c>
      <c r="R20" s="1">
        <v>1.0</v>
      </c>
      <c r="S20" s="1">
        <v>0.0</v>
      </c>
      <c r="T20" s="1">
        <v>0.0</v>
      </c>
      <c r="U20" s="27">
        <v>0.0</v>
      </c>
      <c r="V20" s="1">
        <v>3.0</v>
      </c>
      <c r="W20" s="1">
        <v>1.0</v>
      </c>
      <c r="X20" s="1">
        <v>0.0</v>
      </c>
      <c r="Y20" s="27">
        <v>0.0</v>
      </c>
      <c r="Z20" s="1">
        <v>2.0</v>
      </c>
      <c r="AA20" s="1">
        <v>0.0</v>
      </c>
      <c r="AB20" s="27">
        <v>0.0</v>
      </c>
      <c r="AC20" s="1">
        <v>0.0</v>
      </c>
      <c r="AD20" s="27">
        <v>0.0</v>
      </c>
      <c r="AE20" s="27">
        <v>0.0</v>
      </c>
      <c r="AF20" s="1">
        <v>0.5</v>
      </c>
      <c r="AG20" s="1">
        <v>0.0</v>
      </c>
      <c r="AH20" s="1">
        <v>0.0</v>
      </c>
      <c r="AI20" s="12">
        <f t="shared" si="1"/>
        <v>23.5</v>
      </c>
    </row>
    <row r="21">
      <c r="A21" s="62" t="s">
        <v>188</v>
      </c>
      <c r="B21" s="63" t="str">
        <f t="array" ref="B21">INDEX('Svi studenti'!$C$2:$C985,MATCH(A21, 'Svi studenti'!$B$2:$B985, 0))</f>
        <v>Вуковић, Јана</v>
      </c>
      <c r="C21" s="50" t="str">
        <f t="array" ref="C21">iferror(iNDEX('Svi studenti'!$G$2:$G985,MATCH(A21, 'Svi studenti'!$B$2:$B985, 0)),"---")</f>
        <v>3и2б</v>
      </c>
      <c r="D21" s="1">
        <v>2.0</v>
      </c>
      <c r="E21" s="1">
        <v>2.0</v>
      </c>
      <c r="F21" s="1">
        <v>3.0</v>
      </c>
      <c r="G21" s="1">
        <v>1.0</v>
      </c>
      <c r="H21" s="1">
        <v>0.0</v>
      </c>
      <c r="I21" s="61">
        <v>0.0</v>
      </c>
      <c r="J21" s="1">
        <v>2.0</v>
      </c>
      <c r="K21" s="1">
        <v>0.25</v>
      </c>
      <c r="L21" s="1">
        <v>0.25</v>
      </c>
      <c r="M21" s="1">
        <v>0.0</v>
      </c>
      <c r="N21" s="1">
        <v>0.25</v>
      </c>
      <c r="O21" s="1">
        <v>0.25</v>
      </c>
      <c r="P21" s="1">
        <v>0.0</v>
      </c>
      <c r="Q21" s="61">
        <v>0.0</v>
      </c>
      <c r="R21" s="1">
        <v>1.0</v>
      </c>
      <c r="S21" s="1">
        <v>0.25</v>
      </c>
      <c r="T21" s="1">
        <v>0.25</v>
      </c>
      <c r="U21" s="27">
        <v>0.25</v>
      </c>
      <c r="V21" s="1">
        <v>0.0</v>
      </c>
      <c r="W21" s="1">
        <v>1.0</v>
      </c>
      <c r="X21" s="1">
        <v>0.25</v>
      </c>
      <c r="Y21" s="27">
        <v>0.0</v>
      </c>
      <c r="Z21" s="1">
        <v>1.0</v>
      </c>
      <c r="AA21" s="1">
        <v>0.25</v>
      </c>
      <c r="AB21" s="27">
        <v>0.0</v>
      </c>
      <c r="AC21" s="1">
        <v>0.0</v>
      </c>
      <c r="AD21" s="27">
        <v>0.0</v>
      </c>
      <c r="AE21" s="27">
        <v>1.0</v>
      </c>
      <c r="AF21" s="1">
        <v>0.5</v>
      </c>
      <c r="AG21" s="1">
        <v>0.5</v>
      </c>
      <c r="AH21" s="1">
        <v>0.5</v>
      </c>
      <c r="AI21" s="12">
        <f t="shared" si="1"/>
        <v>17.75</v>
      </c>
    </row>
    <row r="22">
      <c r="A22" s="62" t="s">
        <v>252</v>
      </c>
      <c r="B22" s="63" t="str">
        <f t="array" ref="B22">INDEX('Svi studenti'!$C$2:$C985,MATCH(A22, 'Svi studenti'!$B$2:$B985, 0))</f>
        <v>Стефановић, Огњен</v>
      </c>
      <c r="C22" s="50" t="str">
        <f t="array" ref="C22">iferror(iNDEX('Svi studenti'!$G$2:$G985,MATCH(A22, 'Svi studenti'!$B$2:$B985, 0)),"---")</f>
        <v>3и2б</v>
      </c>
      <c r="D22" s="1">
        <v>2.0</v>
      </c>
      <c r="E22" s="1">
        <v>3.0</v>
      </c>
      <c r="F22" s="1">
        <v>1.0</v>
      </c>
      <c r="G22" s="1">
        <v>1.0</v>
      </c>
      <c r="H22" s="1">
        <v>0.5</v>
      </c>
      <c r="I22" s="61">
        <v>3.0</v>
      </c>
      <c r="J22" s="1">
        <v>2.0</v>
      </c>
      <c r="K22" s="1">
        <v>0.4</v>
      </c>
      <c r="L22" s="1">
        <v>0.4</v>
      </c>
      <c r="M22" s="1">
        <v>0.4</v>
      </c>
      <c r="N22" s="1">
        <v>0.4</v>
      </c>
      <c r="O22" s="1">
        <v>0.4</v>
      </c>
      <c r="P22" s="1">
        <v>0.4</v>
      </c>
      <c r="Q22" s="61">
        <v>3.0</v>
      </c>
      <c r="R22" s="1">
        <v>1.0</v>
      </c>
      <c r="S22" s="1">
        <v>0.4</v>
      </c>
      <c r="T22" s="1">
        <v>0.4</v>
      </c>
      <c r="U22" s="27">
        <v>0.4</v>
      </c>
      <c r="V22" s="1">
        <v>3.0</v>
      </c>
      <c r="W22" s="1">
        <v>0.0</v>
      </c>
      <c r="X22" s="1">
        <v>0.4</v>
      </c>
      <c r="Y22" s="27">
        <v>0.4</v>
      </c>
      <c r="Z22" s="1">
        <v>2.0</v>
      </c>
      <c r="AA22" s="1">
        <v>0.4</v>
      </c>
      <c r="AB22" s="27">
        <v>0.4</v>
      </c>
      <c r="AC22" s="1">
        <v>0.0</v>
      </c>
      <c r="AD22" s="27">
        <v>0.0</v>
      </c>
      <c r="AE22" s="27">
        <v>0.0</v>
      </c>
      <c r="AF22" s="1">
        <v>0.4</v>
      </c>
      <c r="AG22" s="1">
        <v>1.0</v>
      </c>
      <c r="AH22" s="1">
        <v>2.0</v>
      </c>
      <c r="AI22" s="12">
        <f t="shared" si="1"/>
        <v>30.1</v>
      </c>
    </row>
    <row r="23">
      <c r="A23" s="64" t="s">
        <v>193</v>
      </c>
      <c r="B23" s="7" t="str">
        <f t="array" ref="B23">INDEX('Svi studenti'!$C$2:$C985,MATCH(A23, 'Svi studenti'!$B$2:$B985, 0))</f>
        <v>Стублинчевић, Александра</v>
      </c>
      <c r="C23" s="50" t="str">
        <f t="array" ref="C23">iferror(iNDEX('Svi studenti'!$G$2:$G985,MATCH(A23, 'Svi studenti'!$B$2:$B985, 0)),"---")</f>
        <v>3и2б</v>
      </c>
      <c r="D23" s="1">
        <v>2.0</v>
      </c>
      <c r="E23" s="1">
        <v>5.0</v>
      </c>
      <c r="F23" s="1">
        <v>3.0</v>
      </c>
      <c r="G23" s="1">
        <v>0.0</v>
      </c>
      <c r="H23" s="1">
        <v>0.0</v>
      </c>
      <c r="I23" s="61">
        <v>3.0</v>
      </c>
      <c r="J23" s="1">
        <v>2.0</v>
      </c>
      <c r="K23" s="1">
        <v>0.25</v>
      </c>
      <c r="L23" s="1">
        <v>0.25</v>
      </c>
      <c r="M23" s="1">
        <v>0.25</v>
      </c>
      <c r="N23" s="1">
        <v>0.25</v>
      </c>
      <c r="O23" s="1">
        <v>0.25</v>
      </c>
      <c r="P23" s="1">
        <v>0.0</v>
      </c>
      <c r="Q23" s="61">
        <v>3.0</v>
      </c>
      <c r="R23" s="1">
        <v>1.0</v>
      </c>
      <c r="S23" s="1">
        <v>0.25</v>
      </c>
      <c r="T23" s="1">
        <v>0.25</v>
      </c>
      <c r="U23" s="27">
        <v>0.25</v>
      </c>
      <c r="V23" s="1">
        <v>3.0</v>
      </c>
      <c r="W23" s="1">
        <v>1.0</v>
      </c>
      <c r="X23" s="1">
        <v>0.25</v>
      </c>
      <c r="Y23" s="27">
        <v>0.25</v>
      </c>
      <c r="Z23" s="1">
        <v>1.0</v>
      </c>
      <c r="AA23" s="1">
        <v>0.5</v>
      </c>
      <c r="AB23" s="27">
        <v>0.0</v>
      </c>
      <c r="AC23" s="1">
        <v>0.0</v>
      </c>
      <c r="AD23" s="27">
        <v>0.0</v>
      </c>
      <c r="AE23" s="27">
        <v>0.0</v>
      </c>
      <c r="AF23" s="1">
        <v>0.5</v>
      </c>
      <c r="AG23" s="1">
        <v>0.0</v>
      </c>
      <c r="AH23" s="1">
        <v>0.0</v>
      </c>
      <c r="AI23" s="12">
        <f t="shared" si="1"/>
        <v>27.5</v>
      </c>
    </row>
    <row r="24">
      <c r="A24" s="65"/>
      <c r="B24" s="63"/>
      <c r="I24" s="4"/>
      <c r="Q24" s="4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2"/>
    </row>
    <row r="25">
      <c r="A25" s="60"/>
      <c r="I25" s="4"/>
      <c r="Q25" s="4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>
      <c r="A26" s="60"/>
      <c r="I26" s="4"/>
      <c r="Q26" s="4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>
      <c r="A27" s="66"/>
      <c r="B27" s="63"/>
      <c r="I27" s="4"/>
      <c r="Q27" s="4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>
      <c r="A28" s="66"/>
      <c r="B28" s="63"/>
      <c r="I28" s="4"/>
      <c r="Q28" s="4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>
      <c r="A29" s="4"/>
      <c r="B29" s="19"/>
      <c r="H29" s="4"/>
      <c r="L29" s="4"/>
      <c r="Q29" s="4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>
      <c r="A30" s="4"/>
      <c r="B30" s="19"/>
      <c r="H30" s="4"/>
      <c r="L30" s="4"/>
      <c r="Q30" s="4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>
      <c r="A31" s="4"/>
      <c r="B31" s="19"/>
      <c r="H31" s="4"/>
      <c r="L31" s="4"/>
      <c r="Q31" s="4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>
      <c r="A32" s="4"/>
      <c r="B32" s="19"/>
      <c r="H32" s="4"/>
      <c r="L32" s="4"/>
      <c r="Q32" s="4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>
      <c r="A33" s="4"/>
      <c r="B33" s="19"/>
      <c r="H33" s="4"/>
      <c r="L33" s="4"/>
      <c r="Q33" s="4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</row>
    <row r="34">
      <c r="A34" s="4"/>
      <c r="B34" s="19"/>
      <c r="H34" s="4"/>
      <c r="L34" s="4"/>
      <c r="Q34" s="4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</row>
    <row r="35">
      <c r="A35" s="4"/>
      <c r="B35" s="19"/>
      <c r="H35" s="4"/>
      <c r="L35" s="4"/>
      <c r="Q35" s="4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>
      <c r="A36" s="4"/>
      <c r="B36" s="19"/>
      <c r="H36" s="4"/>
      <c r="L36" s="4"/>
      <c r="Q36" s="4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>
      <c r="A37" s="4"/>
      <c r="B37" s="19"/>
      <c r="H37" s="4"/>
      <c r="L37" s="4"/>
      <c r="Q37" s="4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>
      <c r="A38" s="4"/>
      <c r="B38" s="19"/>
      <c r="H38" s="4"/>
      <c r="L38" s="4"/>
      <c r="Q38" s="4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</row>
    <row r="39">
      <c r="A39" s="4"/>
      <c r="B39" s="19"/>
      <c r="H39" s="4"/>
      <c r="L39" s="4"/>
      <c r="Q39" s="4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>
      <c r="A40" s="4"/>
      <c r="B40" s="19"/>
      <c r="H40" s="4"/>
      <c r="L40" s="4"/>
      <c r="Q40" s="4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>
      <c r="A41" s="4"/>
      <c r="B41" s="19"/>
      <c r="H41" s="4"/>
      <c r="L41" s="4"/>
      <c r="Q41" s="4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>
      <c r="A42" s="4"/>
      <c r="B42" s="19"/>
      <c r="H42" s="4"/>
      <c r="L42" s="4"/>
      <c r="Q42" s="4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>
      <c r="A43" s="4"/>
      <c r="B43" s="19"/>
      <c r="H43" s="4"/>
      <c r="L43" s="4"/>
      <c r="Q43" s="4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>
      <c r="A44" s="4"/>
      <c r="B44" s="19"/>
      <c r="H44" s="4"/>
      <c r="L44" s="4"/>
      <c r="Q44" s="4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>
      <c r="B45" s="19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>
      <c r="B46" s="19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>
      <c r="B47" s="19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>
      <c r="B48" s="19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>
      <c r="B49" s="19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>
      <c r="B50" s="19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>
      <c r="B51" s="19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>
      <c r="B52" s="19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>
      <c r="B53" s="19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>
      <c r="B54" s="19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  <row r="77"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</row>
    <row r="78"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</row>
    <row r="79"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</row>
    <row r="80"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</row>
    <row r="81"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</row>
    <row r="82"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</row>
    <row r="83"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</row>
    <row r="84"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</row>
    <row r="85"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</row>
    <row r="86"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</row>
    <row r="88"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</row>
    <row r="89"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</row>
    <row r="91"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  <row r="92"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</row>
    <row r="93"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</row>
    <row r="94"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</row>
    <row r="95"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</row>
    <row r="96"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</row>
    <row r="97"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</row>
    <row r="98"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</row>
    <row r="99"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</row>
    <row r="100"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</row>
    <row r="101"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</row>
    <row r="102"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</row>
    <row r="103"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</row>
    <row r="104"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</row>
    <row r="105"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</row>
    <row r="106"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</row>
    <row r="107"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</row>
    <row r="108"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</row>
    <row r="109"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</row>
    <row r="110"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</row>
    <row r="111"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</row>
    <row r="112"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</row>
    <row r="113"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</row>
    <row r="114"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</row>
    <row r="115"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</row>
    <row r="116"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</row>
    <row r="117"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</row>
    <row r="118"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</row>
    <row r="119"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</row>
    <row r="120"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</row>
    <row r="121"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</row>
    <row r="122"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</row>
    <row r="123"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</row>
    <row r="124"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</row>
    <row r="125"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</row>
    <row r="126"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</row>
    <row r="127"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</row>
    <row r="128"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</row>
    <row r="129"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</row>
    <row r="130"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</row>
    <row r="131"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</row>
    <row r="132"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</row>
    <row r="133"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</row>
    <row r="134"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</row>
    <row r="135"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</row>
    <row r="136"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</row>
    <row r="137"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</row>
    <row r="138"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</row>
    <row r="139"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</row>
    <row r="140"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</row>
    <row r="141"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</row>
    <row r="142"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</row>
    <row r="143"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</row>
    <row r="144"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</row>
    <row r="145"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</row>
    <row r="146"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</row>
    <row r="147"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</row>
    <row r="148"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</row>
    <row r="149"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</row>
    <row r="150"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</row>
    <row r="151"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</row>
    <row r="152"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</row>
    <row r="153"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</row>
    <row r="154"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</row>
    <row r="155"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</row>
    <row r="156"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</row>
    <row r="157"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</row>
    <row r="159"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</row>
    <row r="160"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</row>
    <row r="161"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</row>
    <row r="162"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</row>
    <row r="163"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</row>
    <row r="164"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</row>
    <row r="165"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</row>
    <row r="166"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</row>
    <row r="167"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</row>
    <row r="168"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</row>
    <row r="169"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</row>
    <row r="170"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</row>
    <row r="171"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</row>
    <row r="172"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</row>
    <row r="173"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</row>
    <row r="174"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</row>
    <row r="175"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</row>
    <row r="176"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</row>
    <row r="177"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</row>
    <row r="178"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</row>
    <row r="179"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</row>
    <row r="180"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</row>
    <row r="181"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</row>
    <row r="182"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</row>
    <row r="183"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</row>
    <row r="184"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</row>
    <row r="185"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</row>
    <row r="186"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</row>
    <row r="187"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</row>
    <row r="188"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</row>
    <row r="189"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</row>
    <row r="190"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</row>
    <row r="191"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</row>
    <row r="192"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</row>
    <row r="193"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</row>
    <row r="194"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</row>
    <row r="195"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</row>
    <row r="196"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</row>
    <row r="197"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</row>
    <row r="198"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</row>
    <row r="199"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</row>
    <row r="200"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</row>
    <row r="201"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</row>
    <row r="202"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</row>
    <row r="203"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</row>
    <row r="204"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</row>
    <row r="205"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</row>
    <row r="206"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</row>
    <row r="207"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</row>
    <row r="208"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</row>
    <row r="209"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</row>
    <row r="210"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</row>
    <row r="212"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</row>
    <row r="213"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</row>
    <row r="214"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</row>
    <row r="215"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</row>
    <row r="216"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</row>
    <row r="217"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</row>
    <row r="218"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</row>
    <row r="219"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</row>
    <row r="220"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</row>
    <row r="221"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</row>
    <row r="222"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</row>
    <row r="223"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</row>
    <row r="224"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</row>
    <row r="225"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</row>
    <row r="226"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</row>
    <row r="228"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</row>
    <row r="229"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</row>
    <row r="230"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</row>
    <row r="231"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</row>
    <row r="232"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</row>
    <row r="233"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</row>
    <row r="234"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</row>
    <row r="235"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</row>
    <row r="236"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</row>
    <row r="238"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</row>
    <row r="239"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</row>
    <row r="240"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</row>
    <row r="241"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</row>
    <row r="242"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</row>
    <row r="245"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</row>
    <row r="246"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</row>
    <row r="247"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</row>
    <row r="248"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</row>
    <row r="249"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</row>
    <row r="250"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</row>
    <row r="251"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</row>
    <row r="252"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</row>
    <row r="253"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</row>
    <row r="254"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</row>
    <row r="255"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</row>
    <row r="256"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</row>
    <row r="257"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</row>
    <row r="258"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</row>
    <row r="259"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</row>
    <row r="260"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</row>
    <row r="261"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</row>
    <row r="262"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</row>
    <row r="266"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</row>
    <row r="267"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</row>
    <row r="268"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</row>
    <row r="269"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</row>
    <row r="270"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</row>
    <row r="271"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</row>
    <row r="272"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</row>
    <row r="273"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</row>
    <row r="274"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</row>
    <row r="276"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</row>
    <row r="277"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</row>
    <row r="278"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</row>
    <row r="279"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</row>
    <row r="281"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</row>
    <row r="282"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</row>
    <row r="283"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</row>
    <row r="284"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</row>
    <row r="285"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</row>
    <row r="286"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</row>
    <row r="287"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</row>
    <row r="288"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</row>
    <row r="289"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</row>
    <row r="291"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</row>
    <row r="292"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</row>
    <row r="293"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</row>
    <row r="294"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</row>
    <row r="295"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</row>
    <row r="298"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</row>
    <row r="299"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</row>
    <row r="300"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</row>
    <row r="301"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</row>
    <row r="302"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</row>
    <row r="303"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</row>
    <row r="304"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</row>
    <row r="305"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</row>
    <row r="306"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</row>
    <row r="307"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</row>
    <row r="308"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</row>
    <row r="309"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</row>
    <row r="310"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</row>
    <row r="311"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</row>
    <row r="312"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</row>
    <row r="313"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</row>
    <row r="314"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</row>
    <row r="315"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</row>
    <row r="317"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</row>
    <row r="319"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</row>
    <row r="320"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</row>
    <row r="321"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</row>
    <row r="322"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</row>
    <row r="323"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</row>
    <row r="324"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</row>
    <row r="325"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</row>
    <row r="326"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</row>
    <row r="327"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</row>
    <row r="329"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</row>
    <row r="330"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</row>
    <row r="331"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</row>
    <row r="332"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</row>
    <row r="334"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</row>
    <row r="335"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</row>
    <row r="336"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</row>
    <row r="337"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</row>
    <row r="338"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</row>
    <row r="339"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</row>
    <row r="340"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</row>
    <row r="341"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</row>
    <row r="342"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</row>
    <row r="344"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</row>
    <row r="345"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</row>
    <row r="346"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</row>
    <row r="347"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</row>
    <row r="348"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</row>
    <row r="351"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</row>
    <row r="352"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</row>
    <row r="353"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</row>
    <row r="354"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</row>
    <row r="355"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</row>
    <row r="356"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</row>
    <row r="357"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</row>
    <row r="358"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</row>
    <row r="359"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</row>
    <row r="360"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</row>
    <row r="361"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</row>
    <row r="362"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</row>
    <row r="363"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</row>
    <row r="364"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</row>
    <row r="365"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</row>
    <row r="366"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</row>
    <row r="367"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</row>
    <row r="368"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</row>
    <row r="370"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</row>
    <row r="372"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</row>
    <row r="373"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</row>
    <row r="374"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</row>
    <row r="375"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</row>
    <row r="376"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</row>
    <row r="377"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</row>
    <row r="378"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</row>
    <row r="379"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</row>
    <row r="380"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</row>
    <row r="382"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</row>
    <row r="383"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</row>
    <row r="384"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</row>
    <row r="385"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</row>
    <row r="387"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</row>
    <row r="388"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</row>
    <row r="389"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</row>
    <row r="390"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</row>
    <row r="391"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</row>
    <row r="392"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</row>
    <row r="393"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</row>
    <row r="394"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</row>
    <row r="395"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</row>
    <row r="397"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</row>
    <row r="398"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</row>
    <row r="399"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</row>
    <row r="400"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</row>
    <row r="401"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</row>
    <row r="404"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</row>
    <row r="405"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</row>
    <row r="406"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</row>
    <row r="407"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</row>
    <row r="408"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</row>
    <row r="409"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</row>
    <row r="410"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</row>
    <row r="411"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</row>
    <row r="412"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</row>
    <row r="413"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</row>
    <row r="414"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</row>
    <row r="415"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</row>
    <row r="416"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</row>
    <row r="417"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</row>
    <row r="418"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</row>
    <row r="419"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</row>
    <row r="420"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</row>
    <row r="421"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</row>
    <row r="423"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</row>
    <row r="425"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</row>
    <row r="426"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</row>
    <row r="427"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</row>
    <row r="428"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</row>
    <row r="429"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</row>
    <row r="430"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</row>
    <row r="431"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</row>
    <row r="432"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</row>
    <row r="433"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</row>
    <row r="435"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</row>
    <row r="436"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</row>
    <row r="437"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</row>
    <row r="438"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</row>
    <row r="440"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</row>
    <row r="441"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</row>
    <row r="442"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</row>
    <row r="443"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</row>
    <row r="444"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</row>
    <row r="445"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</row>
    <row r="446"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</row>
    <row r="447"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</row>
    <row r="448"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</row>
    <row r="450"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</row>
    <row r="451"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</row>
    <row r="452"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</row>
    <row r="453"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</row>
    <row r="454"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</row>
    <row r="455"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</row>
    <row r="456"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</row>
    <row r="457"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</row>
    <row r="458"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</row>
    <row r="459"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</row>
    <row r="460"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</row>
    <row r="461"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</row>
    <row r="462"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</row>
    <row r="463"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</row>
    <row r="464"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</row>
    <row r="465"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</row>
    <row r="466"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</row>
    <row r="467"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</row>
    <row r="468"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</row>
    <row r="469"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</row>
    <row r="470"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</row>
    <row r="471"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</row>
    <row r="472"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</row>
    <row r="473"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</row>
    <row r="474"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</row>
    <row r="475"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</row>
    <row r="476"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</row>
    <row r="477"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</row>
    <row r="478"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</row>
    <row r="479"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</row>
    <row r="480"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</row>
    <row r="481"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</row>
    <row r="482"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</row>
    <row r="483"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</row>
    <row r="484"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</row>
    <row r="485"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</row>
    <row r="486"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</row>
    <row r="487"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</row>
    <row r="488"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</row>
    <row r="489"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</row>
    <row r="490"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</row>
    <row r="491"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</row>
    <row r="492"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</row>
    <row r="493"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</row>
    <row r="494"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</row>
    <row r="495"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</row>
    <row r="496"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</row>
    <row r="497"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</row>
    <row r="498"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</row>
    <row r="499"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</row>
    <row r="500"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</row>
    <row r="501"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</row>
    <row r="502"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</row>
    <row r="503"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</row>
    <row r="504"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</row>
    <row r="505"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</row>
    <row r="506"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</row>
    <row r="507"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</row>
    <row r="508"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</row>
    <row r="509"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</row>
    <row r="510"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</row>
    <row r="511"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</row>
    <row r="512"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</row>
    <row r="513"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</row>
    <row r="514"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</row>
    <row r="515"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</row>
    <row r="516"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</row>
    <row r="517"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</row>
    <row r="518"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</row>
    <row r="519"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</row>
    <row r="520"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</row>
    <row r="521"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</row>
    <row r="522"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</row>
    <row r="523"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</row>
    <row r="524"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</row>
    <row r="525"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</row>
    <row r="526"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</row>
    <row r="527"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</row>
    <row r="528"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</row>
    <row r="529"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</row>
    <row r="530"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</row>
    <row r="531"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</row>
    <row r="532"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</row>
    <row r="533"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</row>
    <row r="534"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</row>
    <row r="535"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</row>
    <row r="536"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</row>
    <row r="537"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</row>
    <row r="538"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</row>
    <row r="539"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</row>
    <row r="540"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</row>
    <row r="541"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</row>
    <row r="542"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</row>
    <row r="543"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</row>
    <row r="544"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</row>
    <row r="545"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</row>
    <row r="546"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</row>
    <row r="547"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</row>
    <row r="548"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</row>
    <row r="549"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</row>
    <row r="550"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</row>
    <row r="551"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</row>
    <row r="552"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</row>
    <row r="553"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</row>
    <row r="554"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</row>
    <row r="555"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</row>
    <row r="556"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</row>
    <row r="557"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</row>
    <row r="558"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</row>
    <row r="559"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</row>
    <row r="560"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</row>
    <row r="561"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</row>
    <row r="562"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</row>
    <row r="563"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</row>
    <row r="564"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</row>
    <row r="565"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</row>
    <row r="566"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</row>
    <row r="567"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</row>
    <row r="568"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</row>
    <row r="569"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</row>
    <row r="570"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</row>
    <row r="571"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</row>
    <row r="572"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</row>
    <row r="573"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</row>
    <row r="574"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</row>
    <row r="575"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</row>
    <row r="576"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</row>
    <row r="577"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</row>
    <row r="578"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</row>
    <row r="579"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</row>
    <row r="580"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</row>
    <row r="581"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</row>
    <row r="582"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</row>
    <row r="583"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</row>
    <row r="584"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</row>
    <row r="585"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</row>
    <row r="586"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</row>
    <row r="587"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</row>
    <row r="588"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</row>
    <row r="589"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</row>
    <row r="590"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</row>
    <row r="591"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</row>
    <row r="592"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</row>
    <row r="593"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</row>
    <row r="594"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</row>
    <row r="595"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</row>
    <row r="596"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</row>
    <row r="597"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</row>
    <row r="598"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</row>
    <row r="599"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</row>
    <row r="600"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</row>
    <row r="601"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</row>
    <row r="602"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</row>
    <row r="603"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</row>
    <row r="604"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</row>
    <row r="605"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</row>
    <row r="606"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</row>
    <row r="607"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</row>
    <row r="608"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</row>
    <row r="609"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</row>
    <row r="610"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</row>
    <row r="611"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</row>
    <row r="612"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</row>
    <row r="613"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</row>
    <row r="614"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</row>
    <row r="615"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</row>
    <row r="616"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</row>
    <row r="617"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</row>
    <row r="618"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</row>
    <row r="619"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</row>
    <row r="620"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</row>
    <row r="621"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</row>
    <row r="622"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</row>
    <row r="623"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</row>
    <row r="624"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</row>
    <row r="625"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</row>
    <row r="626"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</row>
    <row r="627"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</row>
    <row r="628"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</row>
    <row r="629"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</row>
    <row r="630"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</row>
    <row r="631"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</row>
    <row r="632"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</row>
    <row r="633"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</row>
    <row r="634"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</row>
    <row r="635"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</row>
    <row r="636"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</row>
    <row r="637"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</row>
    <row r="638"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</row>
    <row r="639"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</row>
    <row r="640"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</row>
    <row r="641"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</row>
    <row r="642"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</row>
    <row r="643"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</row>
    <row r="644"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</row>
    <row r="645"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</row>
    <row r="646"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</row>
    <row r="647"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</row>
    <row r="648"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</row>
    <row r="649"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</row>
    <row r="650"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</row>
    <row r="651"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</row>
    <row r="652"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</row>
    <row r="653"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</row>
    <row r="654"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</row>
    <row r="655"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</row>
    <row r="656"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</row>
    <row r="657"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</row>
    <row r="658"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</row>
    <row r="659"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</row>
    <row r="660"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</row>
    <row r="661"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</row>
    <row r="662"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</row>
    <row r="663"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</row>
    <row r="664"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</row>
    <row r="665"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</row>
    <row r="666"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</row>
    <row r="667"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</row>
    <row r="668"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</row>
    <row r="669"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</row>
    <row r="670"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</row>
    <row r="671"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</row>
    <row r="672"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</row>
    <row r="673"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</row>
    <row r="674"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</row>
    <row r="675"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</row>
    <row r="676"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</row>
    <row r="677"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</row>
    <row r="678"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</row>
    <row r="679"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</row>
    <row r="680"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</row>
    <row r="681"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</row>
    <row r="682"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</row>
    <row r="683"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</row>
    <row r="684"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</row>
    <row r="685"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</row>
    <row r="686"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</row>
    <row r="687"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</row>
    <row r="688"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</row>
    <row r="689"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</row>
    <row r="690"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</row>
    <row r="691"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</row>
    <row r="692"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</row>
    <row r="693"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</row>
    <row r="694"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</row>
    <row r="695"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</row>
    <row r="696"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</row>
    <row r="697"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</row>
    <row r="698"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</row>
    <row r="699"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</row>
    <row r="700"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</row>
    <row r="701"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</row>
    <row r="702"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</row>
    <row r="703"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</row>
    <row r="704"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</row>
    <row r="705"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</row>
    <row r="706"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</row>
    <row r="707"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</row>
    <row r="708"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</row>
    <row r="709"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</row>
    <row r="710"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</row>
    <row r="711"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</row>
    <row r="712"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</row>
    <row r="713"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</row>
    <row r="714"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</row>
    <row r="715"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</row>
    <row r="716"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</row>
    <row r="717"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</row>
    <row r="718"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</row>
    <row r="719"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</row>
    <row r="720"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</row>
    <row r="721"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</row>
    <row r="722"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</row>
    <row r="723"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</row>
    <row r="724"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</row>
    <row r="725"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</row>
    <row r="726"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</row>
    <row r="727"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</row>
    <row r="728"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</row>
    <row r="729"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</row>
    <row r="730"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</row>
    <row r="731"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</row>
    <row r="732"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</row>
    <row r="733"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</row>
    <row r="734"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</row>
    <row r="735"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</row>
    <row r="736"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</row>
    <row r="737"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</row>
    <row r="738"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</row>
    <row r="739"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</row>
    <row r="740"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</row>
    <row r="741"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</row>
    <row r="742"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</row>
    <row r="743"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</row>
    <row r="744"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</row>
    <row r="745"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</row>
    <row r="746"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</row>
    <row r="747"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</row>
    <row r="748"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</row>
    <row r="749"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</row>
    <row r="750"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</row>
    <row r="751"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</row>
    <row r="752"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</row>
    <row r="753"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</row>
    <row r="754"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</row>
    <row r="755"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</row>
    <row r="756"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</row>
    <row r="757"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</row>
    <row r="758"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</row>
    <row r="759"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</row>
    <row r="760"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</row>
    <row r="761"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</row>
    <row r="762"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</row>
    <row r="763"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</row>
    <row r="764"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</row>
    <row r="765"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</row>
    <row r="766"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</row>
    <row r="767"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</row>
    <row r="768"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</row>
    <row r="769"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</row>
    <row r="770"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</row>
    <row r="771"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</row>
    <row r="772"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</row>
    <row r="773"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</row>
    <row r="774"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</row>
    <row r="775"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</row>
    <row r="776"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</row>
    <row r="777"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</row>
    <row r="778"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</row>
    <row r="779"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</row>
    <row r="780"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</row>
    <row r="781"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</row>
    <row r="782"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</row>
    <row r="783"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</row>
    <row r="784"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</row>
    <row r="785"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</row>
    <row r="786"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</row>
    <row r="787"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</row>
    <row r="788"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</row>
    <row r="789"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</row>
    <row r="790"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</row>
    <row r="791"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</row>
    <row r="792"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</row>
    <row r="793"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</row>
    <row r="794"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</row>
    <row r="795"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</row>
    <row r="796"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</row>
    <row r="797"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</row>
    <row r="798"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</row>
    <row r="799"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</row>
    <row r="800"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</row>
    <row r="801"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</row>
    <row r="802"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</row>
    <row r="803"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</row>
    <row r="804"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</row>
    <row r="805"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</row>
    <row r="806"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</row>
    <row r="807"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</row>
    <row r="808"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</row>
    <row r="809"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</row>
    <row r="810"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</row>
    <row r="811"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</row>
    <row r="812"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</row>
    <row r="813"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</row>
    <row r="814"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</row>
    <row r="815"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</row>
    <row r="816"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</row>
    <row r="817"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</row>
    <row r="818"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</row>
    <row r="819"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</row>
    <row r="820"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</row>
    <row r="821"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</row>
    <row r="822"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</row>
    <row r="823"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</row>
    <row r="824"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</row>
    <row r="825"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</row>
    <row r="826"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</row>
    <row r="827"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</row>
    <row r="828"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</row>
    <row r="829"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</row>
    <row r="830"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</row>
    <row r="831"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</row>
    <row r="832"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</row>
    <row r="833"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</row>
    <row r="834"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</row>
    <row r="835"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</row>
    <row r="836"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</row>
    <row r="837"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</row>
    <row r="838"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</row>
    <row r="839"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</row>
    <row r="840"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</row>
    <row r="841"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</row>
    <row r="842"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</row>
    <row r="843"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</row>
    <row r="844"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</row>
    <row r="845"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</row>
    <row r="846"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</row>
    <row r="847"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</row>
    <row r="848"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</row>
    <row r="849"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</row>
    <row r="850"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</row>
    <row r="851"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</row>
    <row r="852"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</row>
    <row r="853"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</row>
    <row r="854"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</row>
    <row r="855"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</row>
    <row r="856"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</row>
    <row r="857"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</row>
    <row r="858"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</row>
    <row r="859"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</row>
    <row r="860"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</row>
    <row r="861"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</row>
    <row r="862"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</row>
    <row r="863"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</row>
    <row r="864"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</row>
    <row r="865"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</row>
    <row r="866"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</row>
    <row r="867"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</row>
    <row r="868"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</row>
    <row r="869"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</row>
    <row r="870"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</row>
    <row r="871"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</row>
    <row r="872"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</row>
    <row r="873"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</row>
    <row r="874"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</row>
    <row r="875"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</row>
    <row r="876"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</row>
    <row r="877"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</row>
    <row r="878"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</row>
    <row r="879"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</row>
    <row r="880"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</row>
    <row r="881"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</row>
    <row r="882"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</row>
    <row r="883"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</row>
    <row r="884"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</row>
    <row r="885"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</row>
    <row r="886"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</row>
    <row r="887"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</row>
    <row r="888"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</row>
    <row r="889"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</row>
    <row r="890"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</row>
    <row r="891"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</row>
    <row r="892"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</row>
    <row r="893"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</row>
    <row r="894"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</row>
    <row r="895"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</row>
    <row r="896"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</row>
    <row r="897"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</row>
    <row r="898"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</row>
    <row r="899"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</row>
    <row r="900"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</row>
    <row r="901"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</row>
    <row r="902"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</row>
    <row r="903"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</row>
    <row r="904"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</row>
    <row r="905"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</row>
    <row r="906"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</row>
    <row r="907"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</row>
    <row r="908"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</row>
    <row r="909"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</row>
    <row r="910"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</row>
    <row r="911"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</row>
    <row r="912"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</row>
    <row r="913"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</row>
    <row r="914"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</row>
    <row r="915"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</row>
    <row r="916"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</row>
    <row r="917"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</row>
    <row r="918"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</row>
    <row r="919"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</row>
    <row r="920"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</row>
    <row r="921"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</row>
    <row r="922"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</row>
    <row r="923"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</row>
    <row r="924"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</row>
    <row r="925"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</row>
    <row r="926"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</row>
    <row r="927"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</row>
    <row r="928"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</row>
    <row r="929"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</row>
    <row r="930"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</row>
    <row r="931"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</row>
    <row r="932"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</row>
    <row r="933"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</row>
    <row r="934"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</row>
    <row r="935"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</row>
    <row r="936"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</row>
    <row r="937"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</row>
    <row r="938"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</row>
    <row r="939"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</row>
    <row r="940"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</row>
    <row r="941"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</row>
    <row r="942"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</row>
    <row r="943"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</row>
    <row r="944"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</row>
    <row r="945"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</row>
    <row r="946"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</row>
    <row r="947"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</row>
    <row r="948"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</row>
    <row r="949"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</row>
    <row r="950"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</row>
    <row r="951"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</row>
    <row r="952"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</row>
    <row r="953"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</row>
    <row r="954"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</row>
    <row r="955"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</row>
    <row r="956"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</row>
    <row r="957"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</row>
    <row r="958"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</row>
    <row r="959"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</row>
    <row r="960"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</row>
    <row r="961"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</row>
    <row r="962"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</row>
    <row r="963"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</row>
    <row r="964"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</row>
    <row r="965"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</row>
    <row r="966"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</row>
    <row r="967"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</row>
    <row r="968"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</row>
    <row r="969"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</row>
    <row r="970"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</row>
    <row r="971"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</row>
    <row r="972"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</row>
    <row r="973"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</row>
    <row r="974"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</row>
    <row r="975"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</row>
    <row r="976"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</row>
    <row r="977"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</row>
    <row r="978"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</row>
    <row r="979"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</row>
    <row r="980"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</row>
    <row r="981"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</row>
    <row r="982"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</row>
    <row r="983"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</row>
    <row r="984"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</row>
    <row r="985"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</row>
  </sheetData>
  <mergeCells count="11">
    <mergeCell ref="V4:Y4"/>
    <mergeCell ref="Z4:AB4"/>
    <mergeCell ref="AC4:AD4"/>
    <mergeCell ref="AE4:AE5"/>
    <mergeCell ref="D3:AB3"/>
    <mergeCell ref="AC3:AE3"/>
    <mergeCell ref="AF3:AH4"/>
    <mergeCell ref="AI3:AI5"/>
    <mergeCell ref="D4:H4"/>
    <mergeCell ref="I4:P4"/>
    <mergeCell ref="Q4:U4"/>
  </mergeCells>
  <conditionalFormatting sqref="AI6:AI28">
    <cfRule type="cellIs" dxfId="0" priority="1" operator="greaterThanOrEqual">
      <formula>22</formula>
    </cfRule>
  </conditionalFormatting>
  <conditionalFormatting sqref="AI6:AI28">
    <cfRule type="cellIs" dxfId="2" priority="2" operator="lessThan">
      <formula>22</formula>
    </cfRule>
  </conditionalFormatting>
  <drawing r:id="rId4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2.63" defaultRowHeight="15.75"/>
  <cols>
    <col customWidth="1" min="2" max="2" width="21.75"/>
    <col customWidth="1" min="5" max="5" width="15.5"/>
    <col customWidth="1" min="6" max="6" width="15.88"/>
    <col customWidth="1" min="15" max="15" width="14.63"/>
    <col customWidth="1" min="16" max="16" width="12.0"/>
    <col customWidth="1" min="17" max="17" width="16.38"/>
    <col customWidth="1" min="18" max="18" width="18.0"/>
    <col customWidth="1" min="19" max="19" width="17.63"/>
    <col customWidth="1" min="20" max="22" width="15.5"/>
    <col customWidth="1" min="23" max="23" width="10.0"/>
    <col customWidth="1" min="24" max="24" width="16.25"/>
    <col customWidth="1" min="25" max="25" width="13.38"/>
    <col customWidth="1" min="26" max="26" width="17.88"/>
    <col customWidth="1" min="27" max="27" width="13.38"/>
    <col customWidth="1" min="28" max="28" width="14.38"/>
    <col customWidth="1" min="29" max="30" width="9.63"/>
    <col customWidth="1" min="31" max="31" width="22.63"/>
  </cols>
  <sheetData>
    <row r="1">
      <c r="A1" s="9" t="s">
        <v>23</v>
      </c>
      <c r="B1" s="22" t="s">
        <v>25</v>
      </c>
      <c r="C1" s="67" t="s">
        <v>26</v>
      </c>
      <c r="E1" s="23" t="s">
        <v>30</v>
      </c>
      <c r="F1" s="9">
        <v>718.0</v>
      </c>
      <c r="Q1" s="1"/>
      <c r="R1" s="1"/>
      <c r="S1" s="1"/>
      <c r="T1" s="1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>
      <c r="A2" s="4">
        <f>countif(C6:C987,"=3и2а") + countif(C6:C987,"=3и1б")</f>
        <v>15</v>
      </c>
      <c r="B2" s="4">
        <f>countif(C5:C987,"=3и1a")</f>
        <v>0</v>
      </c>
      <c r="C2" s="68">
        <f>countif(C5:C987,"=3и2б")</f>
        <v>4</v>
      </c>
      <c r="D2" s="4"/>
      <c r="E2" s="4"/>
      <c r="F2" s="4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>
      <c r="C3" s="69"/>
      <c r="D3" s="1" t="s">
        <v>36</v>
      </c>
      <c r="R3" s="24"/>
      <c r="S3" s="25" t="s">
        <v>290</v>
      </c>
      <c r="AD3" s="25"/>
      <c r="AE3" s="26"/>
      <c r="AF3" s="25" t="s">
        <v>39</v>
      </c>
      <c r="AG3" s="4"/>
      <c r="AH3" s="4"/>
    </row>
    <row r="4">
      <c r="A4" s="4"/>
      <c r="B4" s="4"/>
      <c r="C4" s="70"/>
      <c r="D4" s="1" t="s">
        <v>291</v>
      </c>
      <c r="F4" s="24"/>
      <c r="G4" s="1" t="s">
        <v>292</v>
      </c>
      <c r="H4" s="24"/>
      <c r="I4" s="1" t="s">
        <v>293</v>
      </c>
      <c r="M4" s="24"/>
      <c r="N4" s="1" t="s">
        <v>294</v>
      </c>
      <c r="P4" s="24"/>
      <c r="Q4" s="1" t="s">
        <v>295</v>
      </c>
      <c r="R4" s="24"/>
      <c r="S4" s="1" t="s">
        <v>296</v>
      </c>
      <c r="AC4" s="24"/>
      <c r="AD4" s="61"/>
      <c r="AE4" s="24"/>
    </row>
    <row r="5">
      <c r="A5" s="4" t="s">
        <v>11</v>
      </c>
      <c r="B5" s="4" t="s">
        <v>12</v>
      </c>
      <c r="C5" s="70" t="s">
        <v>47</v>
      </c>
      <c r="D5" s="1" t="s">
        <v>48</v>
      </c>
      <c r="E5" s="1" t="s">
        <v>90</v>
      </c>
      <c r="F5" s="27" t="s">
        <v>297</v>
      </c>
      <c r="G5" s="1" t="s">
        <v>53</v>
      </c>
      <c r="H5" s="27" t="s">
        <v>298</v>
      </c>
      <c r="I5" s="1" t="s">
        <v>299</v>
      </c>
      <c r="J5" s="1" t="s">
        <v>56</v>
      </c>
      <c r="K5" s="28" t="s">
        <v>300</v>
      </c>
      <c r="L5" s="1" t="s">
        <v>301</v>
      </c>
      <c r="M5" s="27" t="s">
        <v>302</v>
      </c>
      <c r="N5" s="1" t="s">
        <v>59</v>
      </c>
      <c r="O5" s="1" t="s">
        <v>303</v>
      </c>
      <c r="P5" s="27" t="s">
        <v>304</v>
      </c>
      <c r="Q5" s="1" t="s">
        <v>305</v>
      </c>
      <c r="R5" s="27" t="s">
        <v>306</v>
      </c>
      <c r="S5" s="1" t="s">
        <v>65</v>
      </c>
      <c r="T5" s="1" t="s">
        <v>104</v>
      </c>
      <c r="U5" s="1" t="s">
        <v>74</v>
      </c>
      <c r="V5" s="1" t="s">
        <v>307</v>
      </c>
      <c r="W5" s="1" t="s">
        <v>308</v>
      </c>
      <c r="X5" s="1" t="s">
        <v>309</v>
      </c>
      <c r="Y5" s="1" t="s">
        <v>310</v>
      </c>
      <c r="Z5" s="1" t="s">
        <v>311</v>
      </c>
      <c r="AA5" s="1" t="s">
        <v>312</v>
      </c>
      <c r="AB5" s="1" t="s">
        <v>313</v>
      </c>
      <c r="AC5" s="26" t="s">
        <v>314</v>
      </c>
      <c r="AD5" s="1" t="s">
        <v>305</v>
      </c>
      <c r="AE5" s="27" t="s">
        <v>63</v>
      </c>
      <c r="AG5" s="4"/>
      <c r="AH5" s="4"/>
    </row>
    <row r="6">
      <c r="A6" s="71" t="s">
        <v>201</v>
      </c>
      <c r="B6" s="72" t="str">
        <f t="array" ref="B6">INDEX('Svi studenti'!$C$2:$C987,MATCH(A6, 'Svi studenti'!$B$2:$B987, 0))</f>
        <v>Чомагић, Анђела</v>
      </c>
      <c r="C6" s="73" t="str">
        <f t="array" ref="C6">iferror(iNDEX('Svi studenti'!$G$2:$G987,MATCH(A6, 'Svi studenti'!$B$2:$B987, 0)),"---")</f>
        <v>3и1б</v>
      </c>
      <c r="D6" s="74">
        <v>1.5</v>
      </c>
      <c r="E6" s="74">
        <v>4.0</v>
      </c>
      <c r="F6" s="75">
        <v>1.0</v>
      </c>
      <c r="G6" s="74">
        <v>2.0</v>
      </c>
      <c r="H6" s="75">
        <v>2.0</v>
      </c>
      <c r="I6" s="74">
        <v>3.0</v>
      </c>
      <c r="J6" s="74">
        <v>2.0</v>
      </c>
      <c r="K6" s="74">
        <v>2.0</v>
      </c>
      <c r="L6" s="74">
        <v>2.0</v>
      </c>
      <c r="M6" s="75">
        <v>1.0</v>
      </c>
      <c r="N6" s="74">
        <v>1.5</v>
      </c>
      <c r="O6" s="74">
        <v>0.5</v>
      </c>
      <c r="P6" s="75">
        <v>2.0</v>
      </c>
      <c r="Q6" s="76">
        <v>1.0</v>
      </c>
      <c r="R6" s="75">
        <v>1.0</v>
      </c>
      <c r="S6" s="74">
        <v>0.0</v>
      </c>
      <c r="T6" s="74">
        <v>0.0</v>
      </c>
      <c r="U6" s="74">
        <v>0.0</v>
      </c>
      <c r="V6" s="74">
        <v>0.0</v>
      </c>
      <c r="W6" s="74">
        <v>0.0</v>
      </c>
      <c r="X6" s="74">
        <v>0.0</v>
      </c>
      <c r="Y6" s="74">
        <v>0.0</v>
      </c>
      <c r="Z6" s="74">
        <v>0.0</v>
      </c>
      <c r="AA6" s="74">
        <v>0.0</v>
      </c>
      <c r="AB6" s="74">
        <v>0.0</v>
      </c>
      <c r="AC6" s="75">
        <v>0.0</v>
      </c>
      <c r="AD6" s="74">
        <v>0.0</v>
      </c>
      <c r="AE6" s="75">
        <v>0.0</v>
      </c>
      <c r="AF6" s="77">
        <f t="shared" ref="AF6:AF24" si="1">sum(D6:AE6)</f>
        <v>26.5</v>
      </c>
      <c r="AG6" s="72"/>
      <c r="AH6" s="72"/>
    </row>
    <row r="7">
      <c r="A7" s="78" t="s">
        <v>125</v>
      </c>
      <c r="B7" s="7" t="str">
        <f t="array" ref="B7">INDEX('Svi studenti'!$C$2:$C987,MATCH(A7, 'Svi studenti'!$B$2:$B987, 0))</f>
        <v>Јовановић, Ана</v>
      </c>
      <c r="C7" s="79" t="str">
        <f t="array" ref="C7">iferror(iNDEX('Svi studenti'!$G$2:$G987,MATCH(A7, 'Svi studenti'!$B$2:$B987, 0)),"---")</f>
        <v>3и1б</v>
      </c>
      <c r="D7" s="1">
        <v>1.5</v>
      </c>
      <c r="E7" s="1">
        <v>6.0</v>
      </c>
      <c r="F7" s="27">
        <v>2.0</v>
      </c>
      <c r="G7" s="1">
        <v>2.0</v>
      </c>
      <c r="H7" s="27">
        <v>2.0</v>
      </c>
      <c r="I7" s="1">
        <v>3.0</v>
      </c>
      <c r="J7" s="1">
        <v>2.0</v>
      </c>
      <c r="K7" s="1">
        <v>2.5</v>
      </c>
      <c r="L7" s="1">
        <v>2.5</v>
      </c>
      <c r="M7" s="27">
        <v>3.0</v>
      </c>
      <c r="N7" s="1">
        <v>2.0</v>
      </c>
      <c r="O7" s="1">
        <v>1.0</v>
      </c>
      <c r="P7" s="27">
        <v>1.0</v>
      </c>
      <c r="Q7" s="61">
        <v>1.0</v>
      </c>
      <c r="R7" s="27">
        <v>1.0</v>
      </c>
      <c r="S7" s="1">
        <v>0.0</v>
      </c>
      <c r="T7" s="1">
        <v>0.0</v>
      </c>
      <c r="U7" s="1">
        <v>0.0</v>
      </c>
      <c r="V7" s="1">
        <v>0.0</v>
      </c>
      <c r="W7" s="1">
        <v>0.0</v>
      </c>
      <c r="X7" s="1">
        <v>0.0</v>
      </c>
      <c r="Y7" s="1">
        <v>0.0</v>
      </c>
      <c r="Z7" s="1">
        <v>0.0</v>
      </c>
      <c r="AA7" s="1">
        <v>0.0</v>
      </c>
      <c r="AB7" s="1">
        <v>0.0</v>
      </c>
      <c r="AC7" s="27">
        <v>0.0</v>
      </c>
      <c r="AD7" s="1">
        <v>0.0</v>
      </c>
      <c r="AE7" s="27">
        <v>0.0</v>
      </c>
      <c r="AF7" s="80">
        <f t="shared" si="1"/>
        <v>32.5</v>
      </c>
    </row>
    <row r="8">
      <c r="A8" s="78" t="s">
        <v>157</v>
      </c>
      <c r="B8" s="7" t="str">
        <f t="array" ref="B8">INDEX('Svi studenti'!$C$2:$C987,MATCH(A8, 'Svi studenti'!$B$2:$B987, 0))</f>
        <v>Николић, Петар</v>
      </c>
      <c r="C8" s="79" t="str">
        <f t="array" ref="C8">iferror(iNDEX('Svi studenti'!$G$2:$G987,MATCH(A8, 'Svi studenti'!$B$2:$B987, 0)),"---")</f>
        <v>3и1б</v>
      </c>
      <c r="D8" s="1">
        <v>1.5</v>
      </c>
      <c r="E8" s="1">
        <v>6.0</v>
      </c>
      <c r="F8" s="27">
        <v>2.0</v>
      </c>
      <c r="G8" s="1">
        <v>2.0</v>
      </c>
      <c r="H8" s="27">
        <v>0.0</v>
      </c>
      <c r="I8" s="1">
        <v>3.0</v>
      </c>
      <c r="J8" s="1">
        <v>2.0</v>
      </c>
      <c r="K8" s="1">
        <v>0.0</v>
      </c>
      <c r="L8" s="1">
        <v>0.0</v>
      </c>
      <c r="M8" s="27">
        <v>0.0</v>
      </c>
      <c r="N8" s="1">
        <v>2.0</v>
      </c>
      <c r="O8" s="1">
        <v>0.0</v>
      </c>
      <c r="P8" s="27">
        <v>0.0</v>
      </c>
      <c r="Q8" s="61">
        <v>1.0</v>
      </c>
      <c r="R8" s="27">
        <v>0.0</v>
      </c>
      <c r="S8" s="1">
        <v>0.0</v>
      </c>
      <c r="T8" s="1">
        <v>0.0</v>
      </c>
      <c r="U8" s="1">
        <v>0.0</v>
      </c>
      <c r="V8" s="1">
        <v>0.0</v>
      </c>
      <c r="W8" s="1">
        <v>0.0</v>
      </c>
      <c r="X8" s="1">
        <v>0.0</v>
      </c>
      <c r="Y8" s="1">
        <v>0.0</v>
      </c>
      <c r="Z8" s="1">
        <v>0.0</v>
      </c>
      <c r="AA8" s="1">
        <v>0.0</v>
      </c>
      <c r="AB8" s="1">
        <v>0.0</v>
      </c>
      <c r="AC8" s="27">
        <v>0.0</v>
      </c>
      <c r="AD8" s="1">
        <v>0.0</v>
      </c>
      <c r="AE8" s="27">
        <v>0.0</v>
      </c>
      <c r="AF8" s="80">
        <f t="shared" si="1"/>
        <v>19.5</v>
      </c>
    </row>
    <row r="9">
      <c r="A9" s="78" t="s">
        <v>197</v>
      </c>
      <c r="B9" s="7" t="str">
        <f t="array" ref="B9">INDEX('Svi studenti'!$C$2:$C987,MATCH(A9, 'Svi studenti'!$B$2:$B987, 0))</f>
        <v>Ћосић, Стефан</v>
      </c>
      <c r="C9" s="79" t="str">
        <f t="array" ref="C9">iferror(iNDEX('Svi studenti'!$G$2:$G987,MATCH(A9, 'Svi studenti'!$B$2:$B987, 0)),"---")</f>
        <v>3и1б</v>
      </c>
      <c r="D9" s="1">
        <v>2.0</v>
      </c>
      <c r="E9" s="1">
        <v>6.0</v>
      </c>
      <c r="F9" s="27">
        <v>0.0</v>
      </c>
      <c r="G9" s="1">
        <v>2.0</v>
      </c>
      <c r="H9" s="27">
        <v>0.0</v>
      </c>
      <c r="I9" s="1">
        <v>3.0</v>
      </c>
      <c r="J9" s="1">
        <v>2.0</v>
      </c>
      <c r="K9" s="1">
        <v>0.0</v>
      </c>
      <c r="L9" s="1">
        <v>0.0</v>
      </c>
      <c r="M9" s="27">
        <v>0.0</v>
      </c>
      <c r="N9" s="1">
        <v>2.0</v>
      </c>
      <c r="O9" s="1">
        <v>0.0</v>
      </c>
      <c r="P9" s="27">
        <v>0.0</v>
      </c>
      <c r="Q9" s="61">
        <v>0.0</v>
      </c>
      <c r="R9" s="27">
        <v>0.0</v>
      </c>
      <c r="S9" s="1">
        <v>0.0</v>
      </c>
      <c r="T9" s="1">
        <v>0.0</v>
      </c>
      <c r="U9" s="1">
        <v>0.0</v>
      </c>
      <c r="V9" s="1">
        <v>0.0</v>
      </c>
      <c r="W9" s="1">
        <v>0.0</v>
      </c>
      <c r="X9" s="1">
        <v>0.0</v>
      </c>
      <c r="Y9" s="1">
        <v>0.0</v>
      </c>
      <c r="Z9" s="1">
        <v>0.0</v>
      </c>
      <c r="AA9" s="1">
        <v>0.0</v>
      </c>
      <c r="AB9" s="1">
        <v>0.0</v>
      </c>
      <c r="AC9" s="27">
        <v>0.0</v>
      </c>
      <c r="AD9" s="1">
        <v>0.0</v>
      </c>
      <c r="AE9" s="27">
        <v>0.0</v>
      </c>
      <c r="AF9" s="80">
        <f t="shared" si="1"/>
        <v>17</v>
      </c>
    </row>
    <row r="10">
      <c r="A10" s="78" t="s">
        <v>127</v>
      </c>
      <c r="B10" s="7" t="str">
        <f t="array" ref="B10">INDEX('Svi studenti'!$C$2:$C987,MATCH(A10, 'Svi studenti'!$B$2:$B987, 0))</f>
        <v>Јовановић, Ђорђе</v>
      </c>
      <c r="C10" s="79" t="str">
        <f t="array" ref="C10">iferror(iNDEX('Svi studenti'!$G$2:$G987,MATCH(A10, 'Svi studenti'!$B$2:$B987, 0)),"---")</f>
        <v>3и1б</v>
      </c>
      <c r="D10" s="1">
        <v>2.0</v>
      </c>
      <c r="E10" s="1">
        <v>6.0</v>
      </c>
      <c r="F10" s="27">
        <v>3.0</v>
      </c>
      <c r="G10" s="1">
        <v>2.0</v>
      </c>
      <c r="H10" s="27">
        <v>2.0</v>
      </c>
      <c r="I10" s="1">
        <v>3.0</v>
      </c>
      <c r="J10" s="1">
        <v>2.0</v>
      </c>
      <c r="K10" s="1">
        <v>3.0</v>
      </c>
      <c r="L10" s="1">
        <v>3.0</v>
      </c>
      <c r="M10" s="27">
        <v>3.0</v>
      </c>
      <c r="N10" s="1">
        <v>2.0</v>
      </c>
      <c r="O10" s="1">
        <v>2.0</v>
      </c>
      <c r="P10" s="27">
        <v>2.0</v>
      </c>
      <c r="Q10" s="61">
        <v>1.0</v>
      </c>
      <c r="R10" s="27">
        <v>1.0</v>
      </c>
      <c r="S10" s="1">
        <v>0.0</v>
      </c>
      <c r="T10" s="1">
        <v>1.0</v>
      </c>
      <c r="U10" s="1">
        <v>1.0</v>
      </c>
      <c r="V10" s="1">
        <v>1.0</v>
      </c>
      <c r="W10" s="1">
        <v>1.0</v>
      </c>
      <c r="X10" s="1">
        <v>1.0</v>
      </c>
      <c r="Y10" s="1">
        <v>1.0</v>
      </c>
      <c r="Z10" s="1">
        <v>1.0</v>
      </c>
      <c r="AA10" s="1">
        <v>1.0</v>
      </c>
      <c r="AB10" s="1">
        <v>1.0</v>
      </c>
      <c r="AC10" s="27">
        <v>3.0</v>
      </c>
      <c r="AD10" s="1">
        <v>1.0</v>
      </c>
      <c r="AE10" s="27">
        <v>2.0</v>
      </c>
      <c r="AF10" s="80">
        <f t="shared" si="1"/>
        <v>52</v>
      </c>
    </row>
    <row r="11">
      <c r="A11" s="78" t="s">
        <v>133</v>
      </c>
      <c r="B11" s="7" t="str">
        <f t="array" ref="B11">INDEX('Svi studenti'!$C$2:$C987,MATCH(A11, 'Svi studenti'!$B$2:$B987, 0))</f>
        <v>Ранковић, Јован</v>
      </c>
      <c r="C11" s="79" t="str">
        <f t="array" ref="C11">iferror(iNDEX('Svi studenti'!$G$2:$G987,MATCH(A11, 'Svi studenti'!$B$2:$B987, 0)),"---")</f>
        <v>3и1б</v>
      </c>
      <c r="D11" s="1">
        <v>1.5</v>
      </c>
      <c r="E11" s="1">
        <v>6.0</v>
      </c>
      <c r="F11" s="27">
        <v>0.0</v>
      </c>
      <c r="G11" s="1">
        <v>2.0</v>
      </c>
      <c r="H11" s="27">
        <v>0.0</v>
      </c>
      <c r="I11" s="1">
        <v>3.0</v>
      </c>
      <c r="J11" s="1">
        <v>2.0</v>
      </c>
      <c r="K11" s="1">
        <v>0.0</v>
      </c>
      <c r="L11" s="1">
        <v>0.0</v>
      </c>
      <c r="M11" s="27">
        <v>0.0</v>
      </c>
      <c r="N11" s="1">
        <v>1.0</v>
      </c>
      <c r="O11" s="1">
        <v>0.0</v>
      </c>
      <c r="P11" s="27">
        <v>0.0</v>
      </c>
      <c r="Q11" s="61">
        <v>0.0</v>
      </c>
      <c r="R11" s="27">
        <v>0.0</v>
      </c>
      <c r="S11" s="1">
        <v>0.0</v>
      </c>
      <c r="T11" s="1">
        <v>0.0</v>
      </c>
      <c r="U11" s="1">
        <v>0.0</v>
      </c>
      <c r="V11" s="1">
        <v>0.0</v>
      </c>
      <c r="W11" s="1">
        <v>0.0</v>
      </c>
      <c r="X11" s="1">
        <v>0.0</v>
      </c>
      <c r="Y11" s="1">
        <v>0.0</v>
      </c>
      <c r="Z11" s="1">
        <v>0.0</v>
      </c>
      <c r="AA11" s="1">
        <v>0.0</v>
      </c>
      <c r="AB11" s="1">
        <v>0.0</v>
      </c>
      <c r="AC11" s="27">
        <v>0.0</v>
      </c>
      <c r="AD11" s="1">
        <v>0.0</v>
      </c>
      <c r="AE11" s="27">
        <v>0.0</v>
      </c>
      <c r="AF11" s="80">
        <f t="shared" si="1"/>
        <v>15.5</v>
      </c>
    </row>
    <row r="12">
      <c r="A12" s="78" t="s">
        <v>148</v>
      </c>
      <c r="B12" s="7" t="str">
        <f t="array" ref="B12">INDEX('Svi studenti'!$C$2:$C987,MATCH(A12, 'Svi studenti'!$B$2:$B987, 0))</f>
        <v>Бекчић, Драган</v>
      </c>
      <c r="C12" s="81" t="str">
        <f t="array" ref="C12">iferror(iNDEX('Svi studenti'!$G$2:$G987,MATCH(A12, 'Svi studenti'!$B$2:$B987, 0)),"---")</f>
        <v>3и2а</v>
      </c>
      <c r="D12" s="1">
        <v>1.5</v>
      </c>
      <c r="E12" s="1">
        <v>4.5</v>
      </c>
      <c r="F12" s="27">
        <v>2.5</v>
      </c>
      <c r="G12" s="1">
        <v>2.0</v>
      </c>
      <c r="H12" s="27">
        <v>2.0</v>
      </c>
      <c r="I12" s="1">
        <v>3.0</v>
      </c>
      <c r="J12" s="1">
        <v>2.0</v>
      </c>
      <c r="K12" s="1">
        <v>2.5</v>
      </c>
      <c r="L12" s="1">
        <v>2.5</v>
      </c>
      <c r="M12" s="27">
        <v>0.0</v>
      </c>
      <c r="N12" s="1">
        <v>2.0</v>
      </c>
      <c r="O12" s="1">
        <v>0.0</v>
      </c>
      <c r="P12" s="27">
        <v>0.0</v>
      </c>
      <c r="Q12" s="1">
        <v>1.0</v>
      </c>
      <c r="R12" s="27">
        <v>1.0</v>
      </c>
      <c r="S12" s="1">
        <v>0.0</v>
      </c>
      <c r="T12" s="1">
        <v>0.0</v>
      </c>
      <c r="U12" s="1">
        <v>0.0</v>
      </c>
      <c r="V12" s="1">
        <v>0.0</v>
      </c>
      <c r="W12" s="1">
        <v>0.0</v>
      </c>
      <c r="X12" s="1">
        <v>0.0</v>
      </c>
      <c r="Y12" s="1">
        <v>0.0</v>
      </c>
      <c r="Z12" s="1">
        <v>0.0</v>
      </c>
      <c r="AA12" s="1">
        <v>0.0</v>
      </c>
      <c r="AB12" s="1">
        <v>0.0</v>
      </c>
      <c r="AC12" s="27">
        <v>0.0</v>
      </c>
      <c r="AD12" s="1">
        <v>0.0</v>
      </c>
      <c r="AE12" s="27">
        <v>0.0</v>
      </c>
      <c r="AF12" s="80">
        <f t="shared" si="1"/>
        <v>26.5</v>
      </c>
    </row>
    <row r="13">
      <c r="A13" s="78" t="s">
        <v>210</v>
      </c>
      <c r="B13" s="7" t="str">
        <f t="array" ref="B13">INDEX('Svi studenti'!$C$2:$C987,MATCH(A13, 'Svi studenti'!$B$2:$B987, 0))</f>
        <v>Гајић, Реља</v>
      </c>
      <c r="C13" s="81" t="str">
        <f t="array" ref="C13">iferror(iNDEX('Svi studenti'!$G$2:$G987,MATCH(A13, 'Svi studenti'!$B$2:$B987, 0)),"---")</f>
        <v>3и2а</v>
      </c>
      <c r="D13" s="1">
        <v>1.5</v>
      </c>
      <c r="E13" s="1">
        <v>3.0</v>
      </c>
      <c r="F13" s="27">
        <v>3.0</v>
      </c>
      <c r="G13" s="1">
        <v>2.0</v>
      </c>
      <c r="H13" s="27">
        <v>2.0</v>
      </c>
      <c r="I13" s="1">
        <v>3.0</v>
      </c>
      <c r="J13" s="1">
        <v>2.0</v>
      </c>
      <c r="K13" s="1">
        <v>2.5</v>
      </c>
      <c r="L13" s="1">
        <v>2.5</v>
      </c>
      <c r="M13" s="27">
        <v>2.5</v>
      </c>
      <c r="N13" s="1">
        <v>2.0</v>
      </c>
      <c r="O13" s="1">
        <v>2.0</v>
      </c>
      <c r="P13" s="27">
        <v>2.0</v>
      </c>
      <c r="Q13" s="1">
        <v>1.0</v>
      </c>
      <c r="R13" s="27">
        <v>1.0</v>
      </c>
      <c r="S13" s="1">
        <v>0.0</v>
      </c>
      <c r="T13" s="1">
        <v>0.0</v>
      </c>
      <c r="U13" s="1">
        <v>0.0</v>
      </c>
      <c r="V13" s="1">
        <v>0.0</v>
      </c>
      <c r="W13" s="1">
        <v>0.0</v>
      </c>
      <c r="X13" s="1">
        <v>0.0</v>
      </c>
      <c r="Y13" s="1">
        <v>0.0</v>
      </c>
      <c r="Z13" s="1">
        <v>0.0</v>
      </c>
      <c r="AA13" s="1">
        <v>0.0</v>
      </c>
      <c r="AB13" s="1">
        <v>0.0</v>
      </c>
      <c r="AC13" s="27">
        <v>0.0</v>
      </c>
      <c r="AD13" s="1">
        <v>0.0</v>
      </c>
      <c r="AE13" s="27">
        <v>0.0</v>
      </c>
      <c r="AF13" s="80">
        <f t="shared" si="1"/>
        <v>32</v>
      </c>
    </row>
    <row r="14">
      <c r="A14" s="78" t="s">
        <v>223</v>
      </c>
      <c r="B14" s="7" t="str">
        <f t="array" ref="B14">INDEX('Svi studenti'!$C$2:$C987,MATCH(A14, 'Svi studenti'!$B$2:$B987, 0))</f>
        <v>Јокић, Невена</v>
      </c>
      <c r="C14" s="81" t="str">
        <f t="array" ref="C14">iferror(iNDEX('Svi studenti'!$G$2:$G987,MATCH(A14, 'Svi studenti'!$B$2:$B987, 0)),"---")</f>
        <v>3и2а</v>
      </c>
      <c r="D14" s="1">
        <v>2.0</v>
      </c>
      <c r="E14" s="1">
        <v>0.0</v>
      </c>
      <c r="F14" s="27">
        <v>0.0</v>
      </c>
      <c r="G14" s="1">
        <v>0.0</v>
      </c>
      <c r="H14" s="27">
        <v>0.0</v>
      </c>
      <c r="I14" s="1">
        <v>0.0</v>
      </c>
      <c r="J14" s="1">
        <v>0.0</v>
      </c>
      <c r="K14" s="1">
        <v>0.0</v>
      </c>
      <c r="L14" s="1">
        <v>0.0</v>
      </c>
      <c r="M14" s="27">
        <v>0.0</v>
      </c>
      <c r="N14" s="1">
        <v>0.0</v>
      </c>
      <c r="O14" s="1">
        <v>0.0</v>
      </c>
      <c r="P14" s="27">
        <v>0.0</v>
      </c>
      <c r="Q14" s="1">
        <v>0.0</v>
      </c>
      <c r="R14" s="27">
        <v>0.0</v>
      </c>
      <c r="S14" s="1">
        <v>0.0</v>
      </c>
      <c r="T14" s="1">
        <v>0.0</v>
      </c>
      <c r="U14" s="1">
        <v>0.0</v>
      </c>
      <c r="V14" s="1">
        <v>0.0</v>
      </c>
      <c r="W14" s="1">
        <v>0.0</v>
      </c>
      <c r="X14" s="1">
        <v>0.0</v>
      </c>
      <c r="Y14" s="1">
        <v>0.0</v>
      </c>
      <c r="Z14" s="1">
        <v>0.0</v>
      </c>
      <c r="AA14" s="1">
        <v>0.0</v>
      </c>
      <c r="AB14" s="1">
        <v>0.0</v>
      </c>
      <c r="AC14" s="27">
        <v>0.0</v>
      </c>
      <c r="AD14" s="1">
        <v>0.0</v>
      </c>
      <c r="AE14" s="27">
        <v>0.0</v>
      </c>
      <c r="AF14" s="80">
        <f t="shared" si="1"/>
        <v>2</v>
      </c>
    </row>
    <row r="15">
      <c r="A15" s="78" t="s">
        <v>152</v>
      </c>
      <c r="B15" s="7" t="str">
        <f t="array" ref="B15">INDEX('Svi studenti'!$C$2:$C987,MATCH(A15, 'Svi studenti'!$B$2:$B987, 0))</f>
        <v>Васиљевић, Василије</v>
      </c>
      <c r="C15" s="81" t="str">
        <f t="array" ref="C15">iferror(iNDEX('Svi studenti'!$G$2:$G987,MATCH(A15, 'Svi studenti'!$B$2:$B987, 0)),"---")</f>
        <v>3и2а</v>
      </c>
      <c r="D15" s="1">
        <v>2.0</v>
      </c>
      <c r="E15" s="1">
        <v>6.0</v>
      </c>
      <c r="F15" s="27">
        <v>3.0</v>
      </c>
      <c r="G15" s="1">
        <v>2.0</v>
      </c>
      <c r="H15" s="27">
        <v>2.0</v>
      </c>
      <c r="I15" s="1">
        <v>3.0</v>
      </c>
      <c r="J15" s="1">
        <v>2.0</v>
      </c>
      <c r="K15" s="1">
        <v>3.0</v>
      </c>
      <c r="L15" s="1">
        <v>3.0</v>
      </c>
      <c r="M15" s="27">
        <v>2.5</v>
      </c>
      <c r="N15" s="1">
        <v>2.0</v>
      </c>
      <c r="O15" s="1">
        <v>1.5</v>
      </c>
      <c r="P15" s="27">
        <v>1.5</v>
      </c>
      <c r="Q15" s="1">
        <v>1.0</v>
      </c>
      <c r="R15" s="27">
        <v>0.0</v>
      </c>
      <c r="S15" s="1">
        <v>0.0</v>
      </c>
      <c r="T15" s="1">
        <v>0.0</v>
      </c>
      <c r="U15" s="1">
        <v>0.0</v>
      </c>
      <c r="V15" s="1">
        <v>0.0</v>
      </c>
      <c r="W15" s="1">
        <v>0.0</v>
      </c>
      <c r="X15" s="1">
        <v>0.0</v>
      </c>
      <c r="Y15" s="1">
        <v>0.0</v>
      </c>
      <c r="Z15" s="1">
        <v>0.0</v>
      </c>
      <c r="AA15" s="1">
        <v>0.0</v>
      </c>
      <c r="AB15" s="1">
        <v>0.0</v>
      </c>
      <c r="AC15" s="27">
        <v>0.0</v>
      </c>
      <c r="AD15" s="1">
        <v>0.0</v>
      </c>
      <c r="AE15" s="27">
        <v>0.0</v>
      </c>
      <c r="AF15" s="80">
        <f t="shared" si="1"/>
        <v>34.5</v>
      </c>
    </row>
    <row r="16">
      <c r="A16" s="78" t="s">
        <v>202</v>
      </c>
      <c r="B16" s="7" t="str">
        <f t="array" ref="B16">INDEX('Svi studenti'!$C$2:$C987,MATCH(A16, 'Svi studenti'!$B$2:$B987, 0))</f>
        <v>Алановић, Дане</v>
      </c>
      <c r="C16" s="81" t="str">
        <f t="array" ref="C16">iferror(iNDEX('Svi studenti'!$G$2:$G987,MATCH(A16, 'Svi studenti'!$B$2:$B987, 0)),"---")</f>
        <v>3и2а</v>
      </c>
      <c r="D16" s="1">
        <v>1.0</v>
      </c>
      <c r="E16" s="1">
        <v>6.0</v>
      </c>
      <c r="F16" s="27">
        <v>3.0</v>
      </c>
      <c r="G16" s="1">
        <v>1.0</v>
      </c>
      <c r="H16" s="27">
        <v>2.0</v>
      </c>
      <c r="I16" s="1">
        <v>3.0</v>
      </c>
      <c r="J16" s="1">
        <v>2.0</v>
      </c>
      <c r="K16" s="1">
        <v>3.0</v>
      </c>
      <c r="L16" s="1">
        <v>3.0</v>
      </c>
      <c r="M16" s="27">
        <v>2.5</v>
      </c>
      <c r="N16" s="1">
        <v>2.0</v>
      </c>
      <c r="O16" s="1">
        <v>1.5</v>
      </c>
      <c r="P16" s="27">
        <v>1.5</v>
      </c>
      <c r="Q16" s="1">
        <v>1.0</v>
      </c>
      <c r="R16" s="27">
        <v>1.0</v>
      </c>
      <c r="S16" s="1">
        <v>0.0</v>
      </c>
      <c r="T16" s="1">
        <v>0.0</v>
      </c>
      <c r="U16" s="1">
        <v>0.0</v>
      </c>
      <c r="V16" s="1">
        <v>0.0</v>
      </c>
      <c r="W16" s="1">
        <v>0.0</v>
      </c>
      <c r="X16" s="1">
        <v>0.0</v>
      </c>
      <c r="Y16" s="1">
        <v>0.0</v>
      </c>
      <c r="Z16" s="1">
        <v>0.0</v>
      </c>
      <c r="AA16" s="1">
        <v>0.0</v>
      </c>
      <c r="AB16" s="1">
        <v>0.0</v>
      </c>
      <c r="AC16" s="27">
        <v>0.0</v>
      </c>
      <c r="AD16" s="1">
        <v>0.0</v>
      </c>
      <c r="AE16" s="27">
        <v>0.0</v>
      </c>
      <c r="AF16" s="80">
        <f t="shared" si="1"/>
        <v>33.5</v>
      </c>
    </row>
    <row r="17">
      <c r="A17" s="78" t="s">
        <v>173</v>
      </c>
      <c r="B17" s="7" t="str">
        <f t="array" ref="B17">INDEX('Svi studenti'!$C$2:$C987,MATCH(A17, 'Svi studenti'!$B$2:$B987, 0))</f>
        <v>Маринковић, Огњен</v>
      </c>
      <c r="C17" s="81" t="str">
        <f t="array" ref="C17">iferror(iNDEX('Svi studenti'!$G$2:$G987,MATCH(A17, 'Svi studenti'!$B$2:$B987, 0)),"---")</f>
        <v>3и2а</v>
      </c>
      <c r="D17" s="1">
        <v>2.0</v>
      </c>
      <c r="E17" s="1">
        <v>6.0</v>
      </c>
      <c r="F17" s="27">
        <v>3.0</v>
      </c>
      <c r="G17" s="1">
        <v>2.0</v>
      </c>
      <c r="H17" s="27">
        <v>1.0</v>
      </c>
      <c r="I17" s="1">
        <v>3.0</v>
      </c>
      <c r="J17" s="1">
        <v>2.0</v>
      </c>
      <c r="K17" s="1">
        <v>0.0</v>
      </c>
      <c r="L17" s="1">
        <v>0.0</v>
      </c>
      <c r="M17" s="27">
        <v>0.0</v>
      </c>
      <c r="N17" s="1">
        <v>2.0</v>
      </c>
      <c r="O17" s="1">
        <v>0.25</v>
      </c>
      <c r="P17" s="27">
        <v>0.25</v>
      </c>
      <c r="Q17" s="1">
        <v>1.0</v>
      </c>
      <c r="R17" s="27">
        <v>1.0</v>
      </c>
      <c r="S17" s="1">
        <v>0.0</v>
      </c>
      <c r="T17" s="1">
        <v>0.0</v>
      </c>
      <c r="U17" s="1">
        <v>0.0</v>
      </c>
      <c r="V17" s="1">
        <v>0.0</v>
      </c>
      <c r="W17" s="1">
        <v>0.0</v>
      </c>
      <c r="X17" s="1">
        <v>0.0</v>
      </c>
      <c r="Y17" s="1">
        <v>0.0</v>
      </c>
      <c r="Z17" s="1">
        <v>0.0</v>
      </c>
      <c r="AA17" s="1">
        <v>0.0</v>
      </c>
      <c r="AB17" s="1">
        <v>0.0</v>
      </c>
      <c r="AC17" s="27">
        <v>0.0</v>
      </c>
      <c r="AD17" s="1">
        <v>0.0</v>
      </c>
      <c r="AE17" s="27">
        <v>0.0</v>
      </c>
      <c r="AF17" s="80">
        <f t="shared" si="1"/>
        <v>23.5</v>
      </c>
    </row>
    <row r="18">
      <c r="A18" s="78" t="s">
        <v>227</v>
      </c>
      <c r="B18" s="7" t="str">
        <f t="array" ref="B18">INDEX('Svi studenti'!$C$2:$C987,MATCH(A18, 'Svi studenti'!$B$2:$B987, 0))</f>
        <v>Лазић, Никола</v>
      </c>
      <c r="C18" s="79" t="str">
        <f t="array" ref="C18">iferror(iNDEX('Svi studenti'!$G$2:$G987,MATCH(A18, 'Svi studenti'!$B$2:$B987, 0)),"---")</f>
        <v>3и2а</v>
      </c>
      <c r="D18" s="1">
        <v>2.0</v>
      </c>
      <c r="E18" s="1">
        <v>6.0</v>
      </c>
      <c r="F18" s="27">
        <v>3.0</v>
      </c>
      <c r="G18" s="1">
        <v>2.0</v>
      </c>
      <c r="H18" s="27">
        <v>2.0</v>
      </c>
      <c r="I18" s="1">
        <v>3.0</v>
      </c>
      <c r="J18" s="1">
        <v>2.0</v>
      </c>
      <c r="K18" s="1">
        <v>3.0</v>
      </c>
      <c r="L18" s="1">
        <v>3.0</v>
      </c>
      <c r="M18" s="27">
        <v>3.0</v>
      </c>
      <c r="N18" s="1">
        <v>2.0</v>
      </c>
      <c r="O18" s="1">
        <v>2.0</v>
      </c>
      <c r="P18" s="27">
        <v>2.0</v>
      </c>
      <c r="Q18" s="1">
        <v>1.0</v>
      </c>
      <c r="R18" s="27">
        <v>1.0</v>
      </c>
      <c r="S18" s="1">
        <v>1.0</v>
      </c>
      <c r="T18" s="1">
        <v>0.7</v>
      </c>
      <c r="U18" s="1">
        <v>0.2</v>
      </c>
      <c r="V18" s="1">
        <v>0.2</v>
      </c>
      <c r="W18" s="1">
        <v>0.2</v>
      </c>
      <c r="X18" s="1">
        <v>0.2</v>
      </c>
      <c r="Y18" s="1">
        <v>0.2</v>
      </c>
      <c r="Z18" s="1">
        <v>0.2</v>
      </c>
      <c r="AA18" s="1">
        <v>0.2</v>
      </c>
      <c r="AB18" s="1">
        <v>0.2</v>
      </c>
      <c r="AC18" s="27">
        <v>4.5</v>
      </c>
      <c r="AD18" s="1">
        <v>0.0</v>
      </c>
      <c r="AE18" s="27">
        <v>1.0</v>
      </c>
      <c r="AF18" s="80">
        <f t="shared" si="1"/>
        <v>45.8</v>
      </c>
    </row>
    <row r="19">
      <c r="A19" s="78" t="s">
        <v>251</v>
      </c>
      <c r="B19" s="7" t="str">
        <f t="array" ref="B19">INDEX('Svi studenti'!$C$2:$C987,MATCH(A19, 'Svi studenti'!$B$2:$B987, 0))</f>
        <v>Стефановић, Јована</v>
      </c>
      <c r="C19" s="79" t="str">
        <f t="array" ref="C19">iferror(iNDEX('Svi studenti'!$G$2:$G987,MATCH(A19, 'Svi studenti'!$B$2:$B987, 0)),"---")</f>
        <v>3и2а</v>
      </c>
      <c r="D19" s="1">
        <v>1.5</v>
      </c>
      <c r="E19" s="1">
        <v>5.0</v>
      </c>
      <c r="F19" s="27">
        <v>1.0</v>
      </c>
      <c r="G19" s="1">
        <v>2.0</v>
      </c>
      <c r="H19" s="27">
        <v>1.0</v>
      </c>
      <c r="I19" s="1">
        <v>2.0</v>
      </c>
      <c r="J19" s="1">
        <v>2.0</v>
      </c>
      <c r="K19" s="1">
        <v>1.5</v>
      </c>
      <c r="L19" s="1">
        <v>1.5</v>
      </c>
      <c r="M19" s="27">
        <v>1.5</v>
      </c>
      <c r="N19" s="1">
        <v>1.0</v>
      </c>
      <c r="O19" s="1">
        <v>0.0</v>
      </c>
      <c r="P19" s="27">
        <v>0.0</v>
      </c>
      <c r="Q19" s="1">
        <v>1.0</v>
      </c>
      <c r="R19" s="27">
        <v>1.0</v>
      </c>
      <c r="S19" s="1">
        <v>0.0</v>
      </c>
      <c r="T19" s="1">
        <v>0.0</v>
      </c>
      <c r="U19" s="1">
        <v>0.0</v>
      </c>
      <c r="V19" s="1">
        <v>0.0</v>
      </c>
      <c r="W19" s="1">
        <v>0.0</v>
      </c>
      <c r="X19" s="1">
        <v>0.0</v>
      </c>
      <c r="Y19" s="1">
        <v>0.0</v>
      </c>
      <c r="Z19" s="1">
        <v>0.0</v>
      </c>
      <c r="AA19" s="1">
        <v>0.0</v>
      </c>
      <c r="AB19" s="1">
        <v>0.0</v>
      </c>
      <c r="AC19" s="27">
        <v>0.0</v>
      </c>
      <c r="AD19" s="1">
        <v>0.0</v>
      </c>
      <c r="AE19" s="27">
        <v>0.0</v>
      </c>
      <c r="AF19" s="80">
        <f t="shared" si="1"/>
        <v>22</v>
      </c>
    </row>
    <row r="20">
      <c r="A20" s="78" t="s">
        <v>242</v>
      </c>
      <c r="B20" s="7" t="str">
        <f t="array" ref="B20">INDEX('Svi studenti'!$C$2:$C987,MATCH(A20, 'Svi studenti'!$B$2:$B987, 0))</f>
        <v>Радмановац, Ана</v>
      </c>
      <c r="C20" s="79" t="str">
        <f t="array" ref="C20">iferror(iNDEX('Svi studenti'!$G$2:$G987,MATCH(A20, 'Svi studenti'!$B$2:$B987, 0)),"---")</f>
        <v>3и2а</v>
      </c>
      <c r="D20" s="1">
        <v>2.0</v>
      </c>
      <c r="E20" s="1">
        <v>6.0</v>
      </c>
      <c r="F20" s="27">
        <v>3.0</v>
      </c>
      <c r="G20" s="1">
        <v>2.0</v>
      </c>
      <c r="H20" s="27">
        <v>2.0</v>
      </c>
      <c r="I20" s="1">
        <v>3.0</v>
      </c>
      <c r="J20" s="1">
        <v>2.0</v>
      </c>
      <c r="K20" s="1">
        <v>3.0</v>
      </c>
      <c r="L20" s="1">
        <v>3.0</v>
      </c>
      <c r="M20" s="27">
        <v>3.0</v>
      </c>
      <c r="N20" s="1">
        <v>2.0</v>
      </c>
      <c r="O20" s="1">
        <v>2.0</v>
      </c>
      <c r="P20" s="27">
        <v>2.0</v>
      </c>
      <c r="Q20" s="1">
        <v>1.0</v>
      </c>
      <c r="R20" s="27">
        <v>1.0</v>
      </c>
      <c r="S20" s="1">
        <v>0.0</v>
      </c>
      <c r="T20" s="1">
        <v>0.0</v>
      </c>
      <c r="U20" s="1">
        <v>0.0</v>
      </c>
      <c r="V20" s="1">
        <v>0.0</v>
      </c>
      <c r="W20" s="1">
        <v>0.0</v>
      </c>
      <c r="X20" s="1">
        <v>0.0</v>
      </c>
      <c r="Y20" s="1">
        <v>0.0</v>
      </c>
      <c r="Z20" s="1">
        <v>0.0</v>
      </c>
      <c r="AA20" s="1">
        <v>0.0</v>
      </c>
      <c r="AB20" s="1">
        <v>0.0</v>
      </c>
      <c r="AC20" s="27">
        <v>0.0</v>
      </c>
      <c r="AD20" s="1">
        <v>0.0</v>
      </c>
      <c r="AE20" s="27">
        <v>0.0</v>
      </c>
      <c r="AF20" s="80">
        <f t="shared" si="1"/>
        <v>37</v>
      </c>
    </row>
    <row r="21">
      <c r="A21" s="78" t="s">
        <v>211</v>
      </c>
      <c r="B21" s="7" t="str">
        <f t="array" ref="B21">INDEX('Svi studenti'!$C$2:$C987,MATCH(A21, 'Svi studenti'!$B$2:$B987, 0))</f>
        <v>Гајић, Стефан</v>
      </c>
      <c r="C21" s="79" t="str">
        <f t="array" ref="C21">iferror(iNDEX('Svi studenti'!$G$2:$G987,MATCH(A21, 'Svi studenti'!$B$2:$B987, 0)),"---")</f>
        <v>3и2б</v>
      </c>
      <c r="D21" s="1">
        <v>2.0</v>
      </c>
      <c r="E21" s="1">
        <v>6.0</v>
      </c>
      <c r="F21" s="27">
        <v>3.0</v>
      </c>
      <c r="G21" s="1">
        <v>2.0</v>
      </c>
      <c r="H21" s="27">
        <v>2.0</v>
      </c>
      <c r="I21" s="1">
        <v>3.0</v>
      </c>
      <c r="J21" s="1">
        <v>2.0</v>
      </c>
      <c r="K21" s="1">
        <v>3.0</v>
      </c>
      <c r="L21" s="1">
        <v>3.0</v>
      </c>
      <c r="M21" s="27">
        <v>3.0</v>
      </c>
      <c r="N21" s="1">
        <v>2.0</v>
      </c>
      <c r="O21" s="1">
        <v>2.0</v>
      </c>
      <c r="P21" s="27">
        <v>1.5</v>
      </c>
      <c r="Q21" s="1">
        <v>1.0</v>
      </c>
      <c r="R21" s="27">
        <v>1.0</v>
      </c>
      <c r="S21" s="1">
        <v>1.0</v>
      </c>
      <c r="T21" s="1">
        <v>0.3</v>
      </c>
      <c r="U21" s="1">
        <v>0.2</v>
      </c>
      <c r="V21" s="1">
        <v>0.2</v>
      </c>
      <c r="W21" s="1">
        <v>0.2</v>
      </c>
      <c r="X21" s="1">
        <v>0.2</v>
      </c>
      <c r="Y21" s="1">
        <v>0.2</v>
      </c>
      <c r="Z21" s="1">
        <v>0.2</v>
      </c>
      <c r="AA21" s="1">
        <v>0.0</v>
      </c>
      <c r="AB21" s="1">
        <v>0.0</v>
      </c>
      <c r="AC21" s="27">
        <v>4.0</v>
      </c>
      <c r="AD21" s="1">
        <v>0.0</v>
      </c>
      <c r="AE21" s="27">
        <v>1.0</v>
      </c>
      <c r="AF21" s="80">
        <f t="shared" si="1"/>
        <v>44</v>
      </c>
    </row>
    <row r="22">
      <c r="A22" s="78" t="s">
        <v>238</v>
      </c>
      <c r="B22" s="7" t="str">
        <f t="array" ref="B22">INDEX('Svi studenti'!$C$2:$C987,MATCH(A22, 'Svi studenti'!$B$2:$B987, 0))</f>
        <v>Пернек, Ана</v>
      </c>
      <c r="C22" s="79" t="str">
        <f t="array" ref="C22">iferror(iNDEX('Svi studenti'!$G$2:$G987,MATCH(A22, 'Svi studenti'!$B$2:$B987, 0)),"---")</f>
        <v>3и2б</v>
      </c>
      <c r="D22" s="1">
        <v>1.5</v>
      </c>
      <c r="E22" s="1">
        <v>2.0</v>
      </c>
      <c r="F22" s="27">
        <v>1.0</v>
      </c>
      <c r="G22" s="1">
        <v>1.0</v>
      </c>
      <c r="H22" s="27">
        <v>0.0</v>
      </c>
      <c r="I22" s="1">
        <v>1.5</v>
      </c>
      <c r="J22" s="1">
        <v>2.0</v>
      </c>
      <c r="K22" s="1">
        <v>1.5</v>
      </c>
      <c r="L22" s="1">
        <v>1.5</v>
      </c>
      <c r="M22" s="27">
        <v>1.5</v>
      </c>
      <c r="N22" s="1">
        <v>1.0</v>
      </c>
      <c r="O22" s="1">
        <v>0.0</v>
      </c>
      <c r="P22" s="27">
        <v>0.0</v>
      </c>
      <c r="Q22" s="1">
        <v>0.5</v>
      </c>
      <c r="R22" s="27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27">
        <v>0.0</v>
      </c>
      <c r="AD22" s="1">
        <v>0.0</v>
      </c>
      <c r="AE22" s="27">
        <v>0.0</v>
      </c>
      <c r="AF22" s="80">
        <f t="shared" si="1"/>
        <v>15</v>
      </c>
    </row>
    <row r="23">
      <c r="A23" s="78" t="s">
        <v>203</v>
      </c>
      <c r="B23" s="7" t="str">
        <f t="array" ref="B23">INDEX('Svi studenti'!$C$2:$C987,MATCH(A23, 'Svi studenti'!$B$2:$B987, 0))</f>
        <v>Анђелковић, Борис</v>
      </c>
      <c r="C23" s="79" t="str">
        <f t="array" ref="C23">iferror(iNDEX('Svi studenti'!$G$2:$G987,MATCH(A23, 'Svi studenti'!$B$2:$B987, 0)),"---")</f>
        <v>3и2б</v>
      </c>
      <c r="D23" s="1">
        <v>1.5</v>
      </c>
      <c r="E23" s="1">
        <v>6.0</v>
      </c>
      <c r="F23" s="27">
        <v>2.0</v>
      </c>
      <c r="G23" s="1">
        <v>2.0</v>
      </c>
      <c r="H23" s="27">
        <v>2.0</v>
      </c>
      <c r="I23" s="1">
        <v>3.0</v>
      </c>
      <c r="J23" s="1">
        <v>2.0</v>
      </c>
      <c r="K23" s="1">
        <v>3.0</v>
      </c>
      <c r="L23" s="1">
        <v>3.0</v>
      </c>
      <c r="M23" s="27">
        <v>3.0</v>
      </c>
      <c r="N23" s="1">
        <v>2.0</v>
      </c>
      <c r="O23" s="1">
        <v>2.0</v>
      </c>
      <c r="P23" s="27">
        <v>2.0</v>
      </c>
      <c r="Q23" s="1">
        <v>1.0</v>
      </c>
      <c r="R23" s="27">
        <v>1.0</v>
      </c>
      <c r="S23" s="1">
        <v>0.0</v>
      </c>
      <c r="T23" s="1">
        <v>0.0</v>
      </c>
      <c r="U23" s="1">
        <v>0.0</v>
      </c>
      <c r="V23" s="1">
        <v>0.0</v>
      </c>
      <c r="W23" s="1">
        <v>0.0</v>
      </c>
      <c r="X23" s="1">
        <v>0.0</v>
      </c>
      <c r="Y23" s="1">
        <v>0.0</v>
      </c>
      <c r="Z23" s="1">
        <v>0.0</v>
      </c>
      <c r="AA23" s="1">
        <v>0.0</v>
      </c>
      <c r="AB23" s="1">
        <v>0.0</v>
      </c>
      <c r="AC23" s="27">
        <v>0.0</v>
      </c>
      <c r="AD23" s="1">
        <v>0.0</v>
      </c>
      <c r="AE23" s="27">
        <v>0.0</v>
      </c>
      <c r="AF23" s="80">
        <f t="shared" si="1"/>
        <v>35.5</v>
      </c>
    </row>
    <row r="24">
      <c r="A24" s="78" t="s">
        <v>233</v>
      </c>
      <c r="B24" s="7" t="str">
        <f t="array" ref="B24">INDEX('Svi studenti'!$C$2:$C987,MATCH(A24, 'Svi studenti'!$B$2:$B987, 0))</f>
        <v>Миловановић, Петар</v>
      </c>
      <c r="C24" s="79" t="str">
        <f t="array" ref="C24">iferror(iNDEX('Svi studenti'!$G$2:$G987,MATCH(A24, 'Svi studenti'!$B$2:$B987, 0)),"---")</f>
        <v>3и2б</v>
      </c>
      <c r="D24" s="1">
        <v>1.5</v>
      </c>
      <c r="E24" s="1">
        <v>6.0</v>
      </c>
      <c r="F24" s="27">
        <v>0.0</v>
      </c>
      <c r="G24" s="1">
        <v>2.0</v>
      </c>
      <c r="H24" s="27">
        <v>0.0</v>
      </c>
      <c r="I24" s="1">
        <v>3.0</v>
      </c>
      <c r="J24" s="1">
        <v>2.0</v>
      </c>
      <c r="K24" s="1">
        <v>0.0</v>
      </c>
      <c r="L24" s="1">
        <v>0.0</v>
      </c>
      <c r="M24" s="27">
        <v>0.0</v>
      </c>
      <c r="N24" s="1">
        <v>2.0</v>
      </c>
      <c r="O24" s="1">
        <v>0.0</v>
      </c>
      <c r="P24" s="27">
        <v>0.0</v>
      </c>
      <c r="Q24" s="1">
        <v>0.0</v>
      </c>
      <c r="R24" s="27">
        <v>0.0</v>
      </c>
      <c r="S24" s="1">
        <v>0.0</v>
      </c>
      <c r="T24" s="1">
        <v>0.0</v>
      </c>
      <c r="U24" s="1">
        <v>0.0</v>
      </c>
      <c r="V24" s="1">
        <v>0.0</v>
      </c>
      <c r="W24" s="1">
        <v>0.0</v>
      </c>
      <c r="X24" s="1">
        <v>0.0</v>
      </c>
      <c r="Y24" s="1">
        <v>0.0</v>
      </c>
      <c r="Z24" s="1">
        <v>0.0</v>
      </c>
      <c r="AA24" s="1">
        <v>0.0</v>
      </c>
      <c r="AB24" s="1">
        <v>0.0</v>
      </c>
      <c r="AC24" s="27">
        <v>0.0</v>
      </c>
      <c r="AD24" s="1">
        <v>0.0</v>
      </c>
      <c r="AE24" s="27">
        <v>0.0</v>
      </c>
      <c r="AF24" s="80">
        <f t="shared" si="1"/>
        <v>16.5</v>
      </c>
    </row>
    <row r="25">
      <c r="A25" s="4"/>
      <c r="B25" s="19"/>
      <c r="C25" s="69"/>
      <c r="K25" s="4"/>
      <c r="L25" s="4"/>
      <c r="M25" s="4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>
      <c r="A26" s="4"/>
      <c r="B26" s="19"/>
      <c r="C26" s="69"/>
      <c r="K26" s="4"/>
      <c r="L26" s="4"/>
      <c r="M26" s="4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>
      <c r="A27" s="4"/>
      <c r="B27" s="19"/>
      <c r="C27" s="69"/>
      <c r="K27" s="4"/>
      <c r="L27" s="4"/>
      <c r="M27" s="4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>
      <c r="A28" s="4"/>
      <c r="B28" s="19"/>
      <c r="C28" s="69"/>
      <c r="K28" s="4"/>
      <c r="L28" s="4"/>
      <c r="M28" s="4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>
      <c r="C29" s="82"/>
      <c r="K29" s="4"/>
      <c r="L29" s="4"/>
      <c r="M29" s="4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>
      <c r="C30" s="82"/>
      <c r="K30" s="4"/>
      <c r="L30" s="4"/>
      <c r="M30" s="4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>
      <c r="C31" s="82"/>
      <c r="K31" s="4"/>
      <c r="L31" s="4"/>
      <c r="M31" s="4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>
      <c r="B32" s="19"/>
      <c r="C32" s="69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>
      <c r="B33" s="19"/>
      <c r="C33" s="69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>
      <c r="B34" s="19"/>
      <c r="C34" s="69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>
      <c r="B35" s="19"/>
      <c r="C35" s="69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>
      <c r="B36" s="19"/>
      <c r="C36" s="69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>
      <c r="B37" s="19"/>
      <c r="C37" s="69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>
      <c r="B38" s="19"/>
      <c r="C38" s="69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>
      <c r="B39" s="19"/>
      <c r="C39" s="69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>
      <c r="B40" s="19"/>
      <c r="C40" s="69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>
      <c r="B41" s="19"/>
      <c r="C41" s="69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>
      <c r="C42" s="69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>
      <c r="C43" s="69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>
      <c r="C44" s="69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>
      <c r="C45" s="69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>
      <c r="C46" s="69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>
      <c r="C47" s="69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>
      <c r="C48" s="69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>
      <c r="C49" s="69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>
      <c r="C50" s="69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>
      <c r="C51" s="69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>
      <c r="C52" s="69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>
      <c r="C53" s="69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>
      <c r="C54" s="69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>
      <c r="C55" s="69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>
      <c r="C56" s="69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>
      <c r="C57" s="69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>
      <c r="C58" s="69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>
      <c r="C59" s="69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>
      <c r="C60" s="69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>
      <c r="C61" s="69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>
      <c r="C62" s="69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>
      <c r="C63" s="69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>
      <c r="C64" s="69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>
      <c r="C65" s="69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>
      <c r="C66" s="69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>
      <c r="C67" s="69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>
      <c r="C68" s="69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>
      <c r="C69" s="69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>
      <c r="C70" s="69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>
      <c r="C71" s="69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>
      <c r="C72" s="69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>
      <c r="C73" s="69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>
      <c r="C74" s="69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>
      <c r="C75" s="69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>
      <c r="C76" s="69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>
      <c r="C77" s="69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>
      <c r="C78" s="69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>
      <c r="C79" s="69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>
      <c r="C80" s="69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>
      <c r="C81" s="69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>
      <c r="C82" s="69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>
      <c r="C83" s="69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>
      <c r="C84" s="69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>
      <c r="C85" s="69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>
      <c r="C86" s="69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>
      <c r="C87" s="69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>
      <c r="C88" s="69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>
      <c r="C89" s="6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>
      <c r="C90" s="69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>
      <c r="C91" s="69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>
      <c r="C92" s="69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>
      <c r="C93" s="69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>
      <c r="C94" s="69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>
      <c r="C95" s="69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>
      <c r="C96" s="69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>
      <c r="C97" s="69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>
      <c r="C98" s="69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>
      <c r="C99" s="6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>
      <c r="C100" s="69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>
      <c r="C101" s="69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>
      <c r="C102" s="69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>
      <c r="C103" s="69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>
      <c r="C104" s="69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>
      <c r="C105" s="69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>
      <c r="C106" s="69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>
      <c r="C107" s="69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>
      <c r="C108" s="69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>
      <c r="C109" s="6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>
      <c r="C110" s="69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>
      <c r="C111" s="69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>
      <c r="C112" s="69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>
      <c r="C113" s="69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>
      <c r="C114" s="69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>
      <c r="C115" s="69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>
      <c r="C116" s="69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>
      <c r="C117" s="69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>
      <c r="C118" s="69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>
      <c r="C119" s="6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>
      <c r="C120" s="69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>
      <c r="C121" s="69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>
      <c r="C122" s="69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>
      <c r="C123" s="69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>
      <c r="C124" s="69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>
      <c r="C125" s="69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>
      <c r="C126" s="69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>
      <c r="C127" s="69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>
      <c r="C128" s="69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>
      <c r="C129" s="6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>
      <c r="C130" s="69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>
      <c r="C131" s="69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>
      <c r="C132" s="69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>
      <c r="C133" s="69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>
      <c r="C134" s="69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>
      <c r="C135" s="69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>
      <c r="C136" s="69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>
      <c r="C137" s="69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>
      <c r="C138" s="69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</row>
    <row r="139">
      <c r="C139" s="6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>
      <c r="C140" s="69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</row>
    <row r="141">
      <c r="C141" s="69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</row>
    <row r="142">
      <c r="C142" s="69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</row>
    <row r="143">
      <c r="C143" s="69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</row>
    <row r="144">
      <c r="C144" s="69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>
      <c r="C145" s="69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</row>
    <row r="146">
      <c r="C146" s="69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</row>
    <row r="147">
      <c r="C147" s="69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</row>
    <row r="148">
      <c r="C148" s="69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</row>
    <row r="149">
      <c r="C149" s="6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</row>
    <row r="150">
      <c r="C150" s="69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</row>
    <row r="151">
      <c r="C151" s="69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>
      <c r="C152" s="69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</row>
    <row r="153">
      <c r="C153" s="69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</row>
    <row r="154">
      <c r="C154" s="69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</row>
    <row r="155">
      <c r="C155" s="69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</row>
    <row r="156">
      <c r="C156" s="69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</row>
    <row r="157">
      <c r="C157" s="69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</row>
    <row r="158">
      <c r="C158" s="69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</row>
    <row r="159">
      <c r="C159" s="6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</row>
    <row r="160">
      <c r="C160" s="69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</row>
    <row r="161">
      <c r="C161" s="69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</row>
    <row r="162">
      <c r="C162" s="69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</row>
    <row r="163">
      <c r="C163" s="69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</row>
    <row r="164">
      <c r="C164" s="69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</row>
    <row r="165">
      <c r="C165" s="69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</row>
    <row r="166">
      <c r="C166" s="69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</row>
    <row r="167">
      <c r="C167" s="69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</row>
    <row r="168">
      <c r="C168" s="69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</row>
    <row r="169">
      <c r="C169" s="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</row>
    <row r="170">
      <c r="C170" s="69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</row>
    <row r="171">
      <c r="C171" s="69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</row>
    <row r="172">
      <c r="C172" s="69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</row>
    <row r="173">
      <c r="C173" s="69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</row>
    <row r="174">
      <c r="C174" s="69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</row>
    <row r="175">
      <c r="C175" s="69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</row>
    <row r="176">
      <c r="C176" s="69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</row>
    <row r="177">
      <c r="C177" s="69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</row>
    <row r="178">
      <c r="C178" s="69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</row>
    <row r="179">
      <c r="C179" s="6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</row>
    <row r="180">
      <c r="C180" s="69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</row>
    <row r="181">
      <c r="C181" s="69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</row>
    <row r="182">
      <c r="C182" s="69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</row>
    <row r="183">
      <c r="C183" s="69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</row>
    <row r="184">
      <c r="C184" s="69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</row>
    <row r="185">
      <c r="C185" s="69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</row>
    <row r="186">
      <c r="C186" s="69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</row>
    <row r="187">
      <c r="C187" s="69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</row>
    <row r="188">
      <c r="C188" s="69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</row>
    <row r="189">
      <c r="C189" s="69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</row>
    <row r="190">
      <c r="C190" s="69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</row>
    <row r="191">
      <c r="C191" s="69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</row>
    <row r="192">
      <c r="C192" s="69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</row>
    <row r="193">
      <c r="C193" s="69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</row>
    <row r="194">
      <c r="C194" s="69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</row>
    <row r="195">
      <c r="C195" s="69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</row>
    <row r="196">
      <c r="C196" s="69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</row>
    <row r="197">
      <c r="C197" s="69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</row>
    <row r="198">
      <c r="C198" s="69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</row>
    <row r="199">
      <c r="C199" s="69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</row>
    <row r="200">
      <c r="C200" s="69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</row>
    <row r="201">
      <c r="C201" s="69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</row>
    <row r="202">
      <c r="C202" s="69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</row>
    <row r="203">
      <c r="C203" s="69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</row>
    <row r="204">
      <c r="C204" s="69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</row>
    <row r="205">
      <c r="C205" s="69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</row>
    <row r="206">
      <c r="C206" s="69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</row>
    <row r="207">
      <c r="C207" s="69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</row>
    <row r="208">
      <c r="C208" s="69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</row>
    <row r="209">
      <c r="C209" s="69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</row>
    <row r="210">
      <c r="C210" s="69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</row>
    <row r="211">
      <c r="C211" s="69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</row>
    <row r="212">
      <c r="C212" s="69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</row>
    <row r="213">
      <c r="C213" s="69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</row>
    <row r="214">
      <c r="C214" s="69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</row>
    <row r="215">
      <c r="C215" s="69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</row>
    <row r="216">
      <c r="C216" s="69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</row>
    <row r="217">
      <c r="C217" s="69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</row>
    <row r="218">
      <c r="C218" s="69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</row>
    <row r="219">
      <c r="C219" s="69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</row>
    <row r="220">
      <c r="C220" s="69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</row>
    <row r="221">
      <c r="C221" s="69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</row>
    <row r="222">
      <c r="C222" s="69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</row>
    <row r="223">
      <c r="C223" s="69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</row>
    <row r="224">
      <c r="C224" s="69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</row>
    <row r="225">
      <c r="C225" s="69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</row>
    <row r="226">
      <c r="C226" s="69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</row>
    <row r="227">
      <c r="C227" s="69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</row>
    <row r="228">
      <c r="C228" s="69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</row>
    <row r="229">
      <c r="C229" s="69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</row>
    <row r="230">
      <c r="C230" s="69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</row>
    <row r="231">
      <c r="C231" s="69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</row>
    <row r="232">
      <c r="C232" s="69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</row>
    <row r="233">
      <c r="C233" s="69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</row>
    <row r="234">
      <c r="C234" s="69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</row>
    <row r="235">
      <c r="C235" s="69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</row>
    <row r="236">
      <c r="C236" s="69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</row>
    <row r="237">
      <c r="C237" s="69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</row>
    <row r="238">
      <c r="C238" s="69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</row>
    <row r="239">
      <c r="C239" s="69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</row>
    <row r="240">
      <c r="C240" s="69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</row>
    <row r="241">
      <c r="C241" s="69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</row>
    <row r="242">
      <c r="C242" s="69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</row>
    <row r="243">
      <c r="C243" s="69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</row>
    <row r="244">
      <c r="C244" s="69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</row>
    <row r="245">
      <c r="C245" s="69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</row>
    <row r="246">
      <c r="C246" s="69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</row>
    <row r="247">
      <c r="C247" s="69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</row>
    <row r="248">
      <c r="C248" s="69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</row>
    <row r="249">
      <c r="C249" s="69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</row>
    <row r="250">
      <c r="C250" s="69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</row>
    <row r="251">
      <c r="C251" s="69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</row>
    <row r="252">
      <c r="C252" s="69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</row>
    <row r="253">
      <c r="C253" s="69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</row>
    <row r="254">
      <c r="C254" s="69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</row>
    <row r="255">
      <c r="C255" s="69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</row>
    <row r="256">
      <c r="C256" s="69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</row>
    <row r="257">
      <c r="C257" s="69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</row>
    <row r="258">
      <c r="C258" s="69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</row>
    <row r="259">
      <c r="C259" s="69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</row>
    <row r="260">
      <c r="C260" s="69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</row>
    <row r="261">
      <c r="C261" s="69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</row>
    <row r="262">
      <c r="C262" s="69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</row>
    <row r="263">
      <c r="C263" s="69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</row>
    <row r="264">
      <c r="C264" s="69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</row>
    <row r="265">
      <c r="C265" s="69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</row>
    <row r="266">
      <c r="C266" s="69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</row>
    <row r="267">
      <c r="C267" s="69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</row>
    <row r="268">
      <c r="C268" s="69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</row>
    <row r="269">
      <c r="C269" s="69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</row>
    <row r="270">
      <c r="C270" s="69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</row>
    <row r="271">
      <c r="C271" s="69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</row>
    <row r="272">
      <c r="C272" s="69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</row>
    <row r="273">
      <c r="C273" s="69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</row>
    <row r="274">
      <c r="C274" s="69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</row>
    <row r="275">
      <c r="C275" s="69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</row>
    <row r="276">
      <c r="C276" s="69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</row>
    <row r="277">
      <c r="C277" s="69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</row>
    <row r="278">
      <c r="C278" s="69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</row>
    <row r="279">
      <c r="C279" s="69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</row>
    <row r="280">
      <c r="C280" s="69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</row>
    <row r="281">
      <c r="C281" s="69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</row>
    <row r="282">
      <c r="C282" s="69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</row>
    <row r="283">
      <c r="C283" s="69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</row>
    <row r="284">
      <c r="C284" s="69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</row>
    <row r="285">
      <c r="C285" s="69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</row>
    <row r="286">
      <c r="C286" s="69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</row>
    <row r="287">
      <c r="C287" s="69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</row>
    <row r="288">
      <c r="C288" s="69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</row>
    <row r="289">
      <c r="C289" s="69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</row>
    <row r="290">
      <c r="C290" s="69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</row>
    <row r="291">
      <c r="C291" s="69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</row>
    <row r="292">
      <c r="C292" s="69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</row>
    <row r="293">
      <c r="C293" s="69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</row>
    <row r="294">
      <c r="C294" s="69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</row>
    <row r="295">
      <c r="C295" s="69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</row>
    <row r="296">
      <c r="C296" s="69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</row>
    <row r="297">
      <c r="C297" s="69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</row>
    <row r="298">
      <c r="C298" s="69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</row>
    <row r="299">
      <c r="C299" s="69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</row>
    <row r="300">
      <c r="C300" s="69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</row>
    <row r="301">
      <c r="C301" s="69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</row>
    <row r="302">
      <c r="C302" s="69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</row>
    <row r="303">
      <c r="C303" s="69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</row>
    <row r="304">
      <c r="C304" s="69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</row>
    <row r="305">
      <c r="C305" s="69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</row>
    <row r="306">
      <c r="C306" s="69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</row>
    <row r="307">
      <c r="C307" s="69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</row>
    <row r="308">
      <c r="C308" s="69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</row>
    <row r="309">
      <c r="C309" s="69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</row>
    <row r="310">
      <c r="C310" s="69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</row>
    <row r="311">
      <c r="C311" s="69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</row>
    <row r="312">
      <c r="C312" s="69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</row>
    <row r="313">
      <c r="C313" s="69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</row>
    <row r="314">
      <c r="C314" s="69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</row>
    <row r="315">
      <c r="C315" s="69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</row>
    <row r="316">
      <c r="C316" s="69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</row>
    <row r="317">
      <c r="C317" s="69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</row>
    <row r="318">
      <c r="C318" s="69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</row>
    <row r="319">
      <c r="C319" s="69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</row>
    <row r="320">
      <c r="C320" s="69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</row>
    <row r="321">
      <c r="C321" s="69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</row>
    <row r="322">
      <c r="C322" s="69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</row>
    <row r="323">
      <c r="C323" s="69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</row>
    <row r="324">
      <c r="C324" s="69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</row>
    <row r="325">
      <c r="C325" s="69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</row>
    <row r="326">
      <c r="C326" s="69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</row>
    <row r="327">
      <c r="C327" s="69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</row>
    <row r="328">
      <c r="C328" s="69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</row>
    <row r="329">
      <c r="C329" s="69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</row>
    <row r="330">
      <c r="C330" s="69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</row>
    <row r="331">
      <c r="C331" s="69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</row>
    <row r="332">
      <c r="C332" s="69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</row>
    <row r="333">
      <c r="C333" s="69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</row>
    <row r="334">
      <c r="C334" s="69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</row>
    <row r="335">
      <c r="C335" s="69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</row>
    <row r="336">
      <c r="C336" s="69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</row>
    <row r="337">
      <c r="C337" s="69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</row>
    <row r="338">
      <c r="C338" s="69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</row>
    <row r="339">
      <c r="C339" s="69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</row>
    <row r="340">
      <c r="C340" s="69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</row>
    <row r="341">
      <c r="C341" s="69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</row>
    <row r="342">
      <c r="C342" s="69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</row>
    <row r="343">
      <c r="C343" s="69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</row>
    <row r="344">
      <c r="C344" s="69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</row>
    <row r="345">
      <c r="C345" s="69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</row>
    <row r="346">
      <c r="C346" s="69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</row>
    <row r="347">
      <c r="C347" s="69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</row>
    <row r="348">
      <c r="C348" s="69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</row>
    <row r="349">
      <c r="C349" s="69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</row>
    <row r="350">
      <c r="C350" s="69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</row>
    <row r="351">
      <c r="C351" s="69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</row>
    <row r="352">
      <c r="C352" s="69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</row>
    <row r="353">
      <c r="C353" s="69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</row>
    <row r="354">
      <c r="C354" s="69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</row>
    <row r="355">
      <c r="C355" s="69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</row>
    <row r="356">
      <c r="C356" s="69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</row>
    <row r="357">
      <c r="C357" s="69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</row>
    <row r="358">
      <c r="C358" s="69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</row>
    <row r="359">
      <c r="C359" s="69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</row>
    <row r="360">
      <c r="C360" s="69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</row>
    <row r="361">
      <c r="C361" s="69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</row>
    <row r="362">
      <c r="C362" s="69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</row>
    <row r="363">
      <c r="C363" s="69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</row>
    <row r="364">
      <c r="C364" s="69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</row>
    <row r="365">
      <c r="C365" s="69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</row>
    <row r="366">
      <c r="C366" s="69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</row>
    <row r="367">
      <c r="C367" s="69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</row>
    <row r="368">
      <c r="C368" s="69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</row>
    <row r="369">
      <c r="C369" s="69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</row>
    <row r="370">
      <c r="C370" s="69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</row>
    <row r="371">
      <c r="C371" s="69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</row>
    <row r="372">
      <c r="C372" s="69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</row>
    <row r="373">
      <c r="C373" s="69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</row>
    <row r="374">
      <c r="C374" s="69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</row>
    <row r="375">
      <c r="C375" s="69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</row>
    <row r="376">
      <c r="C376" s="69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</row>
    <row r="377">
      <c r="C377" s="69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</row>
    <row r="378">
      <c r="C378" s="69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</row>
    <row r="379">
      <c r="C379" s="69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</row>
    <row r="380">
      <c r="C380" s="69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</row>
    <row r="381">
      <c r="C381" s="69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</row>
    <row r="382">
      <c r="C382" s="69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</row>
    <row r="383">
      <c r="C383" s="69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</row>
    <row r="384">
      <c r="C384" s="69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</row>
    <row r="385">
      <c r="C385" s="69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</row>
    <row r="386">
      <c r="C386" s="69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</row>
    <row r="387">
      <c r="C387" s="69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</row>
    <row r="388">
      <c r="C388" s="69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</row>
    <row r="389">
      <c r="C389" s="69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</row>
    <row r="390">
      <c r="C390" s="69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</row>
    <row r="391">
      <c r="C391" s="69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</row>
    <row r="392">
      <c r="C392" s="69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</row>
    <row r="393">
      <c r="C393" s="69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</row>
    <row r="394">
      <c r="C394" s="69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</row>
    <row r="395">
      <c r="C395" s="69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</row>
    <row r="396">
      <c r="C396" s="69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</row>
    <row r="397">
      <c r="C397" s="69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</row>
    <row r="398">
      <c r="C398" s="69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</row>
    <row r="399">
      <c r="C399" s="69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</row>
    <row r="400">
      <c r="C400" s="69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</row>
    <row r="401">
      <c r="C401" s="69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</row>
    <row r="402">
      <c r="C402" s="69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</row>
    <row r="403">
      <c r="C403" s="69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</row>
    <row r="404">
      <c r="C404" s="69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</row>
    <row r="405">
      <c r="C405" s="69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</row>
    <row r="406">
      <c r="C406" s="69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</row>
    <row r="407">
      <c r="C407" s="69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</row>
    <row r="408">
      <c r="C408" s="69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</row>
    <row r="409">
      <c r="C409" s="69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</row>
    <row r="410">
      <c r="C410" s="69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</row>
    <row r="411">
      <c r="C411" s="69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</row>
    <row r="412">
      <c r="C412" s="69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</row>
    <row r="413">
      <c r="C413" s="69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</row>
    <row r="414">
      <c r="C414" s="69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</row>
    <row r="415">
      <c r="C415" s="69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</row>
    <row r="416">
      <c r="C416" s="69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</row>
    <row r="417">
      <c r="C417" s="69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</row>
    <row r="418">
      <c r="C418" s="69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</row>
    <row r="419">
      <c r="C419" s="69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</row>
    <row r="420">
      <c r="C420" s="69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</row>
    <row r="421">
      <c r="C421" s="69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</row>
    <row r="422">
      <c r="C422" s="69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</row>
    <row r="423">
      <c r="C423" s="69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</row>
    <row r="424">
      <c r="C424" s="69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</row>
    <row r="425">
      <c r="C425" s="69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</row>
    <row r="426">
      <c r="C426" s="69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</row>
    <row r="427">
      <c r="C427" s="69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</row>
    <row r="428">
      <c r="C428" s="69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</row>
    <row r="429">
      <c r="C429" s="69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</row>
    <row r="430">
      <c r="C430" s="69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</row>
    <row r="431">
      <c r="C431" s="69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</row>
    <row r="432">
      <c r="C432" s="69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</row>
    <row r="433">
      <c r="C433" s="69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</row>
    <row r="434">
      <c r="C434" s="69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</row>
    <row r="435">
      <c r="C435" s="69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</row>
    <row r="436">
      <c r="C436" s="69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</row>
    <row r="437">
      <c r="C437" s="69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</row>
    <row r="438">
      <c r="C438" s="69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</row>
    <row r="439">
      <c r="C439" s="69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</row>
    <row r="440">
      <c r="C440" s="69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</row>
    <row r="441">
      <c r="C441" s="69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</row>
    <row r="442">
      <c r="C442" s="69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</row>
    <row r="443">
      <c r="C443" s="69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</row>
    <row r="444">
      <c r="C444" s="69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</row>
    <row r="445">
      <c r="C445" s="69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</row>
    <row r="446">
      <c r="C446" s="69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</row>
    <row r="447">
      <c r="C447" s="69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</row>
    <row r="448">
      <c r="C448" s="69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</row>
    <row r="449">
      <c r="C449" s="69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</row>
    <row r="450">
      <c r="C450" s="69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</row>
    <row r="451">
      <c r="C451" s="69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</row>
    <row r="452">
      <c r="C452" s="69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</row>
    <row r="453">
      <c r="C453" s="69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</row>
    <row r="454">
      <c r="C454" s="69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</row>
    <row r="455">
      <c r="C455" s="69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</row>
    <row r="456">
      <c r="C456" s="69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</row>
    <row r="457">
      <c r="C457" s="69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</row>
    <row r="458">
      <c r="C458" s="69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</row>
    <row r="459">
      <c r="C459" s="69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</row>
    <row r="460">
      <c r="C460" s="69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</row>
    <row r="461">
      <c r="C461" s="69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</row>
    <row r="462">
      <c r="C462" s="69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</row>
    <row r="463">
      <c r="C463" s="69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</row>
    <row r="464">
      <c r="C464" s="69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</row>
    <row r="465">
      <c r="C465" s="69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</row>
    <row r="466">
      <c r="C466" s="69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</row>
    <row r="467">
      <c r="C467" s="69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</row>
    <row r="468">
      <c r="C468" s="69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</row>
    <row r="469">
      <c r="C469" s="69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</row>
    <row r="470">
      <c r="C470" s="69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</row>
    <row r="471">
      <c r="C471" s="69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</row>
    <row r="472">
      <c r="C472" s="69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</row>
    <row r="473">
      <c r="C473" s="69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</row>
    <row r="474">
      <c r="C474" s="69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</row>
    <row r="475">
      <c r="C475" s="69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</row>
    <row r="476">
      <c r="C476" s="69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</row>
    <row r="477">
      <c r="C477" s="69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</row>
    <row r="478">
      <c r="C478" s="69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</row>
    <row r="479">
      <c r="C479" s="69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</row>
    <row r="480">
      <c r="C480" s="69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</row>
    <row r="481">
      <c r="C481" s="69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</row>
    <row r="482">
      <c r="C482" s="69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</row>
    <row r="483">
      <c r="C483" s="69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</row>
    <row r="484">
      <c r="C484" s="69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</row>
    <row r="485">
      <c r="C485" s="69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</row>
    <row r="486">
      <c r="C486" s="69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</row>
    <row r="487">
      <c r="C487" s="69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</row>
    <row r="488">
      <c r="C488" s="69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</row>
    <row r="489">
      <c r="C489" s="69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</row>
    <row r="490">
      <c r="C490" s="69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</row>
    <row r="491">
      <c r="C491" s="69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</row>
    <row r="492">
      <c r="C492" s="69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</row>
    <row r="493">
      <c r="C493" s="69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</row>
    <row r="494">
      <c r="C494" s="69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</row>
    <row r="495">
      <c r="C495" s="69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</row>
    <row r="496">
      <c r="C496" s="69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</row>
    <row r="497">
      <c r="C497" s="69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</row>
    <row r="498">
      <c r="C498" s="69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</row>
    <row r="499">
      <c r="C499" s="69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</row>
    <row r="500">
      <c r="C500" s="69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</row>
    <row r="501">
      <c r="C501" s="69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</row>
    <row r="502">
      <c r="C502" s="69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</row>
    <row r="503">
      <c r="C503" s="69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</row>
    <row r="504">
      <c r="C504" s="69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</row>
    <row r="505">
      <c r="C505" s="69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</row>
    <row r="506">
      <c r="C506" s="69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</row>
    <row r="507">
      <c r="C507" s="69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</row>
    <row r="508">
      <c r="C508" s="69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</row>
    <row r="509">
      <c r="C509" s="69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</row>
    <row r="510">
      <c r="C510" s="69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</row>
    <row r="511">
      <c r="C511" s="69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</row>
    <row r="512">
      <c r="C512" s="69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</row>
    <row r="513">
      <c r="C513" s="69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</row>
    <row r="514">
      <c r="C514" s="69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</row>
    <row r="515">
      <c r="C515" s="69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</row>
    <row r="516">
      <c r="C516" s="69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</row>
    <row r="517">
      <c r="C517" s="69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</row>
    <row r="518">
      <c r="C518" s="69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</row>
    <row r="519">
      <c r="C519" s="69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</row>
    <row r="520">
      <c r="C520" s="69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</row>
    <row r="521">
      <c r="C521" s="69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</row>
    <row r="522">
      <c r="C522" s="69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</row>
    <row r="523">
      <c r="C523" s="69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</row>
    <row r="524">
      <c r="C524" s="69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</row>
    <row r="525">
      <c r="C525" s="69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</row>
    <row r="526">
      <c r="C526" s="69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</row>
    <row r="527">
      <c r="C527" s="69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</row>
    <row r="528">
      <c r="C528" s="69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</row>
    <row r="529">
      <c r="C529" s="69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</row>
    <row r="530">
      <c r="C530" s="69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</row>
    <row r="531">
      <c r="C531" s="69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</row>
    <row r="532">
      <c r="C532" s="69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</row>
    <row r="533">
      <c r="C533" s="69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</row>
    <row r="534">
      <c r="C534" s="69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</row>
    <row r="535">
      <c r="C535" s="69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</row>
    <row r="536">
      <c r="C536" s="69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</row>
    <row r="537">
      <c r="C537" s="69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</row>
    <row r="538">
      <c r="C538" s="69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</row>
    <row r="539">
      <c r="C539" s="69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</row>
    <row r="540">
      <c r="C540" s="69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</row>
    <row r="541">
      <c r="C541" s="69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</row>
    <row r="542">
      <c r="C542" s="69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</row>
    <row r="543">
      <c r="C543" s="69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</row>
    <row r="544">
      <c r="C544" s="69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</row>
    <row r="545">
      <c r="C545" s="69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</row>
    <row r="546">
      <c r="C546" s="69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</row>
    <row r="547">
      <c r="C547" s="69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</row>
    <row r="548">
      <c r="C548" s="69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</row>
    <row r="549">
      <c r="C549" s="69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</row>
    <row r="550">
      <c r="C550" s="69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</row>
    <row r="551">
      <c r="C551" s="69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</row>
    <row r="552">
      <c r="C552" s="69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</row>
    <row r="553">
      <c r="C553" s="69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</row>
    <row r="554">
      <c r="C554" s="69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</row>
    <row r="555">
      <c r="C555" s="69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</row>
    <row r="556">
      <c r="C556" s="69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</row>
    <row r="557">
      <c r="C557" s="69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</row>
    <row r="558">
      <c r="C558" s="69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</row>
    <row r="559">
      <c r="C559" s="69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</row>
    <row r="560">
      <c r="C560" s="69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</row>
    <row r="561">
      <c r="C561" s="69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</row>
    <row r="562">
      <c r="C562" s="69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</row>
    <row r="563">
      <c r="C563" s="69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</row>
    <row r="564">
      <c r="C564" s="69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</row>
    <row r="565">
      <c r="C565" s="69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</row>
    <row r="566">
      <c r="C566" s="69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</row>
    <row r="567">
      <c r="C567" s="69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</row>
    <row r="568">
      <c r="C568" s="69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</row>
    <row r="569">
      <c r="C569" s="69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</row>
    <row r="570">
      <c r="C570" s="69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</row>
    <row r="571">
      <c r="C571" s="69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</row>
    <row r="572">
      <c r="C572" s="69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</row>
    <row r="573">
      <c r="C573" s="69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</row>
    <row r="574">
      <c r="C574" s="69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</row>
    <row r="575">
      <c r="C575" s="69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</row>
    <row r="576">
      <c r="C576" s="69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</row>
    <row r="577">
      <c r="C577" s="69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</row>
    <row r="578">
      <c r="C578" s="69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</row>
    <row r="579">
      <c r="C579" s="69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</row>
    <row r="580">
      <c r="C580" s="69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</row>
    <row r="581">
      <c r="C581" s="69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</row>
    <row r="582">
      <c r="C582" s="69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</row>
    <row r="583">
      <c r="C583" s="69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</row>
    <row r="584">
      <c r="C584" s="69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</row>
    <row r="585">
      <c r="C585" s="69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</row>
    <row r="586">
      <c r="C586" s="69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</row>
    <row r="587">
      <c r="C587" s="69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</row>
    <row r="588">
      <c r="C588" s="69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</row>
    <row r="589">
      <c r="C589" s="69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</row>
    <row r="590">
      <c r="C590" s="69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</row>
    <row r="591">
      <c r="C591" s="69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</row>
    <row r="592">
      <c r="C592" s="69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</row>
    <row r="593">
      <c r="C593" s="69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</row>
    <row r="594">
      <c r="C594" s="69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</row>
    <row r="595">
      <c r="C595" s="69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</row>
    <row r="596">
      <c r="C596" s="69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</row>
    <row r="597">
      <c r="C597" s="69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</row>
    <row r="598">
      <c r="C598" s="69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</row>
    <row r="599">
      <c r="C599" s="69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</row>
    <row r="600">
      <c r="C600" s="69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</row>
    <row r="601">
      <c r="C601" s="69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</row>
    <row r="602">
      <c r="C602" s="69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</row>
    <row r="603">
      <c r="C603" s="69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</row>
    <row r="604">
      <c r="C604" s="69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</row>
    <row r="605">
      <c r="C605" s="69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</row>
    <row r="606">
      <c r="C606" s="69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</row>
    <row r="607">
      <c r="C607" s="69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</row>
    <row r="608">
      <c r="C608" s="69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</row>
    <row r="609">
      <c r="C609" s="69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</row>
    <row r="610">
      <c r="C610" s="69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</row>
    <row r="611">
      <c r="C611" s="69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</row>
    <row r="612">
      <c r="C612" s="69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</row>
    <row r="613">
      <c r="C613" s="69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</row>
    <row r="614">
      <c r="C614" s="69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</row>
    <row r="615">
      <c r="C615" s="69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</row>
    <row r="616">
      <c r="C616" s="69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</row>
    <row r="617">
      <c r="C617" s="69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</row>
    <row r="618">
      <c r="C618" s="69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</row>
    <row r="619">
      <c r="C619" s="69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</row>
    <row r="620">
      <c r="C620" s="69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</row>
    <row r="621">
      <c r="C621" s="69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</row>
    <row r="622">
      <c r="C622" s="69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</row>
    <row r="623">
      <c r="C623" s="69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</row>
    <row r="624">
      <c r="C624" s="69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</row>
    <row r="625">
      <c r="C625" s="69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</row>
    <row r="626">
      <c r="C626" s="69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</row>
    <row r="627">
      <c r="C627" s="69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</row>
    <row r="628">
      <c r="C628" s="69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</row>
    <row r="629">
      <c r="C629" s="69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</row>
    <row r="630">
      <c r="C630" s="69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</row>
    <row r="631">
      <c r="C631" s="69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</row>
    <row r="632">
      <c r="C632" s="69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</row>
    <row r="633">
      <c r="C633" s="69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</row>
    <row r="634">
      <c r="C634" s="69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</row>
    <row r="635">
      <c r="C635" s="69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</row>
    <row r="636">
      <c r="C636" s="69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</row>
    <row r="637">
      <c r="C637" s="69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</row>
    <row r="638">
      <c r="C638" s="69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</row>
    <row r="639">
      <c r="C639" s="69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</row>
    <row r="640">
      <c r="C640" s="69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</row>
    <row r="641">
      <c r="C641" s="69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</row>
    <row r="642">
      <c r="C642" s="69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</row>
    <row r="643">
      <c r="C643" s="69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</row>
    <row r="644">
      <c r="C644" s="69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</row>
    <row r="645">
      <c r="C645" s="69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</row>
    <row r="646">
      <c r="C646" s="69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</row>
    <row r="647">
      <c r="C647" s="69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</row>
    <row r="648">
      <c r="C648" s="69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</row>
    <row r="649">
      <c r="C649" s="69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</row>
    <row r="650">
      <c r="C650" s="69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</row>
    <row r="651">
      <c r="C651" s="69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</row>
    <row r="652">
      <c r="C652" s="69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</row>
    <row r="653">
      <c r="C653" s="69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</row>
    <row r="654">
      <c r="C654" s="69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</row>
    <row r="655">
      <c r="C655" s="69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</row>
    <row r="656">
      <c r="C656" s="69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</row>
    <row r="657">
      <c r="C657" s="69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</row>
    <row r="658">
      <c r="C658" s="69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</row>
    <row r="659">
      <c r="C659" s="69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</row>
    <row r="660">
      <c r="C660" s="69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</row>
    <row r="661">
      <c r="C661" s="69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</row>
    <row r="662">
      <c r="C662" s="69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</row>
    <row r="663">
      <c r="C663" s="69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</row>
    <row r="664">
      <c r="C664" s="69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</row>
    <row r="665">
      <c r="C665" s="69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</row>
    <row r="666">
      <c r="C666" s="69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</row>
    <row r="667">
      <c r="C667" s="69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</row>
    <row r="668">
      <c r="C668" s="69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</row>
    <row r="669">
      <c r="C669" s="69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</row>
    <row r="670">
      <c r="C670" s="69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</row>
    <row r="671">
      <c r="C671" s="69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</row>
    <row r="672">
      <c r="C672" s="69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</row>
    <row r="673">
      <c r="C673" s="69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</row>
    <row r="674">
      <c r="C674" s="69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</row>
    <row r="675">
      <c r="C675" s="69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</row>
    <row r="676">
      <c r="C676" s="69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</row>
    <row r="677">
      <c r="C677" s="69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</row>
    <row r="678">
      <c r="C678" s="69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</row>
    <row r="679">
      <c r="C679" s="69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</row>
    <row r="680">
      <c r="C680" s="69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</row>
    <row r="681">
      <c r="C681" s="69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</row>
    <row r="682">
      <c r="C682" s="69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</row>
    <row r="683">
      <c r="C683" s="69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</row>
    <row r="684">
      <c r="C684" s="69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</row>
    <row r="685">
      <c r="C685" s="69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</row>
    <row r="686">
      <c r="C686" s="69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</row>
    <row r="687">
      <c r="C687" s="69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</row>
    <row r="688">
      <c r="C688" s="69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</row>
    <row r="689">
      <c r="C689" s="69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</row>
    <row r="690">
      <c r="C690" s="69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</row>
    <row r="691">
      <c r="C691" s="69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</row>
    <row r="692">
      <c r="C692" s="69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</row>
    <row r="693">
      <c r="C693" s="69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</row>
    <row r="694">
      <c r="C694" s="69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</row>
    <row r="695">
      <c r="C695" s="69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</row>
    <row r="696">
      <c r="C696" s="69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</row>
    <row r="697">
      <c r="C697" s="69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</row>
    <row r="698">
      <c r="C698" s="69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</row>
    <row r="699">
      <c r="C699" s="69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</row>
    <row r="700">
      <c r="C700" s="69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</row>
    <row r="701">
      <c r="C701" s="69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</row>
    <row r="702">
      <c r="C702" s="69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</row>
    <row r="703">
      <c r="C703" s="69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</row>
    <row r="704">
      <c r="C704" s="69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</row>
    <row r="705">
      <c r="C705" s="69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</row>
    <row r="706">
      <c r="C706" s="69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</row>
    <row r="707">
      <c r="C707" s="69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</row>
    <row r="708">
      <c r="C708" s="69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</row>
    <row r="709">
      <c r="C709" s="69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</row>
    <row r="710">
      <c r="C710" s="69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</row>
    <row r="711">
      <c r="C711" s="69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</row>
    <row r="712">
      <c r="C712" s="69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</row>
    <row r="713">
      <c r="C713" s="69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</row>
    <row r="714">
      <c r="C714" s="69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</row>
    <row r="715">
      <c r="C715" s="69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</row>
    <row r="716">
      <c r="C716" s="69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</row>
    <row r="717">
      <c r="C717" s="69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</row>
    <row r="718">
      <c r="C718" s="69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</row>
    <row r="719">
      <c r="C719" s="69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</row>
    <row r="720">
      <c r="C720" s="69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</row>
    <row r="721">
      <c r="C721" s="69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</row>
    <row r="722">
      <c r="C722" s="69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</row>
    <row r="723">
      <c r="C723" s="69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</row>
    <row r="724">
      <c r="C724" s="69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</row>
    <row r="725">
      <c r="C725" s="69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</row>
    <row r="726">
      <c r="C726" s="69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</row>
    <row r="727">
      <c r="C727" s="69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</row>
    <row r="728">
      <c r="C728" s="69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</row>
    <row r="729">
      <c r="C729" s="69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</row>
    <row r="730">
      <c r="C730" s="69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</row>
    <row r="731">
      <c r="C731" s="69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</row>
    <row r="732">
      <c r="C732" s="69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</row>
    <row r="733">
      <c r="C733" s="69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</row>
    <row r="734">
      <c r="C734" s="69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</row>
    <row r="735">
      <c r="C735" s="69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</row>
    <row r="736">
      <c r="C736" s="69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</row>
    <row r="737">
      <c r="C737" s="69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</row>
    <row r="738">
      <c r="C738" s="69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</row>
    <row r="739">
      <c r="C739" s="69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</row>
    <row r="740">
      <c r="C740" s="69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</row>
    <row r="741">
      <c r="C741" s="69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</row>
    <row r="742">
      <c r="C742" s="69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</row>
    <row r="743">
      <c r="C743" s="69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</row>
    <row r="744">
      <c r="C744" s="69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</row>
    <row r="745">
      <c r="C745" s="69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</row>
    <row r="746">
      <c r="C746" s="69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</row>
    <row r="747">
      <c r="C747" s="69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</row>
    <row r="748">
      <c r="C748" s="69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</row>
    <row r="749">
      <c r="C749" s="69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</row>
    <row r="750">
      <c r="C750" s="69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</row>
    <row r="751">
      <c r="C751" s="69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</row>
    <row r="752">
      <c r="C752" s="69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</row>
    <row r="753">
      <c r="C753" s="69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</row>
    <row r="754">
      <c r="C754" s="69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</row>
    <row r="755">
      <c r="C755" s="69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</row>
    <row r="756">
      <c r="C756" s="69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</row>
    <row r="757">
      <c r="C757" s="69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</row>
    <row r="758">
      <c r="C758" s="69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</row>
    <row r="759">
      <c r="C759" s="69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</row>
    <row r="760">
      <c r="C760" s="69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</row>
    <row r="761">
      <c r="C761" s="69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</row>
    <row r="762">
      <c r="C762" s="69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</row>
    <row r="763">
      <c r="C763" s="69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</row>
    <row r="764">
      <c r="C764" s="69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</row>
    <row r="765">
      <c r="C765" s="69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</row>
    <row r="766">
      <c r="C766" s="69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</row>
    <row r="767">
      <c r="C767" s="69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</row>
    <row r="768">
      <c r="C768" s="69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</row>
    <row r="769">
      <c r="C769" s="69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</row>
    <row r="770">
      <c r="C770" s="69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</row>
    <row r="771">
      <c r="C771" s="69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</row>
    <row r="772">
      <c r="C772" s="69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</row>
    <row r="773">
      <c r="C773" s="69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</row>
    <row r="774">
      <c r="C774" s="69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</row>
    <row r="775">
      <c r="C775" s="69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</row>
    <row r="776">
      <c r="C776" s="69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</row>
    <row r="777">
      <c r="C777" s="69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</row>
    <row r="778">
      <c r="C778" s="69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</row>
    <row r="779">
      <c r="C779" s="69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</row>
    <row r="780">
      <c r="C780" s="69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</row>
    <row r="781">
      <c r="C781" s="69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</row>
    <row r="782">
      <c r="C782" s="69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</row>
    <row r="783">
      <c r="C783" s="69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</row>
    <row r="784">
      <c r="C784" s="69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</row>
    <row r="785">
      <c r="C785" s="69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</row>
    <row r="786">
      <c r="C786" s="69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</row>
    <row r="787">
      <c r="C787" s="69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</row>
    <row r="788">
      <c r="C788" s="69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</row>
    <row r="789">
      <c r="C789" s="69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</row>
    <row r="790">
      <c r="C790" s="69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</row>
    <row r="791">
      <c r="C791" s="69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</row>
    <row r="792">
      <c r="C792" s="69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</row>
    <row r="793">
      <c r="C793" s="69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</row>
    <row r="794">
      <c r="C794" s="69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</row>
    <row r="795">
      <c r="C795" s="69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</row>
    <row r="796">
      <c r="C796" s="69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</row>
    <row r="797">
      <c r="C797" s="69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</row>
    <row r="798">
      <c r="C798" s="69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</row>
    <row r="799">
      <c r="C799" s="69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</row>
    <row r="800">
      <c r="C800" s="69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</row>
    <row r="801">
      <c r="C801" s="69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</row>
    <row r="802">
      <c r="C802" s="69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</row>
    <row r="803">
      <c r="C803" s="69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</row>
    <row r="804">
      <c r="C804" s="69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</row>
    <row r="805">
      <c r="C805" s="69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</row>
    <row r="806">
      <c r="C806" s="69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</row>
    <row r="807">
      <c r="C807" s="69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</row>
    <row r="808">
      <c r="C808" s="69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</row>
    <row r="809">
      <c r="C809" s="69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</row>
    <row r="810">
      <c r="C810" s="69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</row>
    <row r="811">
      <c r="C811" s="69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</row>
    <row r="812">
      <c r="C812" s="69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</row>
    <row r="813">
      <c r="C813" s="69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</row>
    <row r="814">
      <c r="C814" s="69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</row>
    <row r="815">
      <c r="C815" s="69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</row>
    <row r="816">
      <c r="C816" s="69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</row>
    <row r="817">
      <c r="C817" s="69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</row>
    <row r="818">
      <c r="C818" s="69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</row>
    <row r="819">
      <c r="C819" s="69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</row>
    <row r="820">
      <c r="C820" s="69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</row>
    <row r="821">
      <c r="C821" s="69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</row>
    <row r="822">
      <c r="C822" s="69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</row>
    <row r="823">
      <c r="C823" s="69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</row>
    <row r="824">
      <c r="C824" s="69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</row>
    <row r="825">
      <c r="C825" s="69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</row>
    <row r="826">
      <c r="C826" s="69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</row>
    <row r="827">
      <c r="C827" s="69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</row>
    <row r="828">
      <c r="C828" s="69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</row>
    <row r="829">
      <c r="C829" s="69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</row>
    <row r="830">
      <c r="C830" s="69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</row>
    <row r="831">
      <c r="C831" s="69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</row>
    <row r="832">
      <c r="C832" s="69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</row>
    <row r="833">
      <c r="C833" s="69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</row>
    <row r="834">
      <c r="C834" s="69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</row>
    <row r="835">
      <c r="C835" s="69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</row>
    <row r="836">
      <c r="C836" s="69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</row>
    <row r="837">
      <c r="C837" s="69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</row>
    <row r="838">
      <c r="C838" s="69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</row>
    <row r="839">
      <c r="C839" s="69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</row>
    <row r="840">
      <c r="C840" s="69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</row>
    <row r="841">
      <c r="C841" s="69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</row>
    <row r="842">
      <c r="C842" s="69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</row>
    <row r="843">
      <c r="C843" s="69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</row>
    <row r="844">
      <c r="C844" s="69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</row>
    <row r="845">
      <c r="C845" s="69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</row>
    <row r="846">
      <c r="C846" s="69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</row>
    <row r="847">
      <c r="C847" s="69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</row>
    <row r="848">
      <c r="C848" s="69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</row>
    <row r="849">
      <c r="C849" s="69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</row>
    <row r="850">
      <c r="C850" s="69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</row>
    <row r="851">
      <c r="C851" s="69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</row>
    <row r="852">
      <c r="C852" s="69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</row>
    <row r="853">
      <c r="C853" s="69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</row>
    <row r="854">
      <c r="C854" s="69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</row>
    <row r="855">
      <c r="C855" s="69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</row>
    <row r="856">
      <c r="C856" s="69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</row>
    <row r="857">
      <c r="C857" s="69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</row>
    <row r="858">
      <c r="C858" s="69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</row>
    <row r="859">
      <c r="C859" s="69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</row>
    <row r="860">
      <c r="C860" s="69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</row>
    <row r="861">
      <c r="C861" s="69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</row>
    <row r="862">
      <c r="C862" s="69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</row>
    <row r="863">
      <c r="C863" s="69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</row>
    <row r="864">
      <c r="C864" s="69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</row>
    <row r="865">
      <c r="C865" s="69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</row>
    <row r="866">
      <c r="C866" s="69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</row>
    <row r="867">
      <c r="C867" s="69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</row>
    <row r="868">
      <c r="C868" s="69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</row>
    <row r="869">
      <c r="C869" s="69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</row>
    <row r="870">
      <c r="C870" s="69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</row>
    <row r="871">
      <c r="C871" s="69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</row>
    <row r="872">
      <c r="C872" s="69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</row>
    <row r="873">
      <c r="C873" s="69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</row>
    <row r="874">
      <c r="C874" s="69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</row>
    <row r="875">
      <c r="C875" s="69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</row>
    <row r="876">
      <c r="C876" s="69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</row>
    <row r="877">
      <c r="C877" s="69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</row>
    <row r="878">
      <c r="C878" s="69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</row>
    <row r="879">
      <c r="C879" s="69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</row>
    <row r="880">
      <c r="C880" s="69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</row>
    <row r="881">
      <c r="C881" s="69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</row>
    <row r="882">
      <c r="C882" s="69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</row>
    <row r="883">
      <c r="C883" s="69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</row>
    <row r="884">
      <c r="C884" s="69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</row>
    <row r="885">
      <c r="C885" s="69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</row>
    <row r="886">
      <c r="C886" s="69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</row>
    <row r="887">
      <c r="C887" s="69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</row>
    <row r="888">
      <c r="C888" s="69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</row>
    <row r="889">
      <c r="C889" s="69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</row>
    <row r="890">
      <c r="C890" s="69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</row>
    <row r="891">
      <c r="C891" s="69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</row>
    <row r="892">
      <c r="C892" s="69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</row>
    <row r="893">
      <c r="C893" s="69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</row>
    <row r="894">
      <c r="C894" s="69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</row>
    <row r="895">
      <c r="C895" s="69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</row>
    <row r="896">
      <c r="C896" s="69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</row>
    <row r="897">
      <c r="C897" s="69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</row>
    <row r="898">
      <c r="C898" s="69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</row>
    <row r="899">
      <c r="C899" s="69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</row>
    <row r="900">
      <c r="C900" s="69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</row>
    <row r="901">
      <c r="C901" s="69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</row>
    <row r="902">
      <c r="C902" s="69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</row>
    <row r="903">
      <c r="C903" s="69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</row>
    <row r="904">
      <c r="C904" s="69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</row>
    <row r="905">
      <c r="C905" s="69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</row>
    <row r="906">
      <c r="C906" s="69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</row>
    <row r="907">
      <c r="C907" s="69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</row>
    <row r="908">
      <c r="C908" s="69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</row>
    <row r="909">
      <c r="C909" s="69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</row>
    <row r="910">
      <c r="C910" s="69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</row>
    <row r="911">
      <c r="C911" s="69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</row>
    <row r="912">
      <c r="C912" s="69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</row>
    <row r="913">
      <c r="C913" s="69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</row>
    <row r="914">
      <c r="C914" s="69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</row>
    <row r="915">
      <c r="C915" s="69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</row>
    <row r="916">
      <c r="C916" s="69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</row>
    <row r="917">
      <c r="C917" s="69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</row>
    <row r="918">
      <c r="C918" s="69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</row>
    <row r="919">
      <c r="C919" s="69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</row>
    <row r="920">
      <c r="C920" s="69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</row>
    <row r="921">
      <c r="C921" s="69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</row>
    <row r="922">
      <c r="C922" s="69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</row>
    <row r="923">
      <c r="C923" s="69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</row>
    <row r="924">
      <c r="C924" s="69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</row>
    <row r="925">
      <c r="C925" s="69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</row>
    <row r="926">
      <c r="C926" s="69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</row>
    <row r="927">
      <c r="C927" s="69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</row>
    <row r="928">
      <c r="C928" s="69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</row>
    <row r="929">
      <c r="C929" s="69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</row>
    <row r="930">
      <c r="C930" s="69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</row>
    <row r="931">
      <c r="C931" s="69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</row>
    <row r="932">
      <c r="C932" s="69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</row>
    <row r="933">
      <c r="C933" s="69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</row>
    <row r="934">
      <c r="C934" s="69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</row>
    <row r="935">
      <c r="C935" s="69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</row>
    <row r="936">
      <c r="C936" s="69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</row>
    <row r="937">
      <c r="C937" s="69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</row>
    <row r="938">
      <c r="C938" s="69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</row>
    <row r="939">
      <c r="C939" s="69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</row>
    <row r="940">
      <c r="C940" s="69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</row>
    <row r="941">
      <c r="C941" s="69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</row>
    <row r="942">
      <c r="C942" s="69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</row>
    <row r="943">
      <c r="C943" s="69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</row>
    <row r="944">
      <c r="C944" s="69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</row>
    <row r="945">
      <c r="C945" s="69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</row>
    <row r="946">
      <c r="C946" s="69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</row>
    <row r="947">
      <c r="C947" s="69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</row>
    <row r="948">
      <c r="C948" s="69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</row>
    <row r="949">
      <c r="C949" s="69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</row>
    <row r="950">
      <c r="C950" s="69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</row>
    <row r="951">
      <c r="C951" s="69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</row>
    <row r="952">
      <c r="C952" s="69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</row>
    <row r="953">
      <c r="C953" s="69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</row>
    <row r="954">
      <c r="C954" s="69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</row>
    <row r="955">
      <c r="C955" s="69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</row>
    <row r="956">
      <c r="C956" s="69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</row>
    <row r="957">
      <c r="C957" s="69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</row>
    <row r="958">
      <c r="C958" s="69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</row>
    <row r="959">
      <c r="C959" s="69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</row>
    <row r="960">
      <c r="C960" s="69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</row>
    <row r="961">
      <c r="C961" s="69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</row>
    <row r="962">
      <c r="C962" s="69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</row>
    <row r="963">
      <c r="C963" s="69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</row>
    <row r="964">
      <c r="C964" s="69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</row>
    <row r="965">
      <c r="C965" s="69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</row>
    <row r="966">
      <c r="C966" s="69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</row>
    <row r="967">
      <c r="C967" s="69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</row>
    <row r="968">
      <c r="C968" s="69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</row>
    <row r="969">
      <c r="C969" s="69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</row>
    <row r="970">
      <c r="C970" s="69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</row>
    <row r="971">
      <c r="C971" s="69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</row>
    <row r="972">
      <c r="C972" s="69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</row>
    <row r="973">
      <c r="C973" s="69"/>
    </row>
    <row r="974">
      <c r="C974" s="69"/>
    </row>
    <row r="975">
      <c r="C975" s="69"/>
    </row>
    <row r="976">
      <c r="C976" s="69"/>
    </row>
    <row r="977">
      <c r="C977" s="69"/>
    </row>
    <row r="978">
      <c r="C978" s="69"/>
    </row>
    <row r="979">
      <c r="C979" s="69"/>
    </row>
    <row r="980">
      <c r="C980" s="69"/>
    </row>
    <row r="981">
      <c r="C981" s="69"/>
    </row>
    <row r="982">
      <c r="C982" s="69"/>
    </row>
    <row r="983">
      <c r="C983" s="69"/>
    </row>
    <row r="984">
      <c r="C984" s="69"/>
    </row>
    <row r="985">
      <c r="C985" s="69"/>
    </row>
    <row r="986">
      <c r="C986" s="69"/>
    </row>
    <row r="987">
      <c r="C987" s="69"/>
    </row>
  </sheetData>
  <mergeCells count="10">
    <mergeCell ref="Q4:R4"/>
    <mergeCell ref="S4:AC4"/>
    <mergeCell ref="D3:R3"/>
    <mergeCell ref="S3:AC3"/>
    <mergeCell ref="AF3:AF5"/>
    <mergeCell ref="D4:F4"/>
    <mergeCell ref="G4:H4"/>
    <mergeCell ref="I4:M4"/>
    <mergeCell ref="N4:P4"/>
    <mergeCell ref="AD4:AE4"/>
  </mergeCells>
  <conditionalFormatting sqref="AF6:AF24">
    <cfRule type="cellIs" dxfId="0" priority="1" operator="greaterThanOrEqual">
      <formula>22</formula>
    </cfRule>
  </conditionalFormatting>
  <conditionalFormatting sqref="AF6:AF24">
    <cfRule type="cellIs" dxfId="2" priority="2" operator="lessThan">
      <formula>22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  <legacy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2.63" defaultRowHeight="15.75"/>
  <cols>
    <col customWidth="1" min="2" max="2" width="21.63"/>
    <col customWidth="1" min="9" max="9" width="17.75"/>
    <col customWidth="1" min="13" max="13" width="18.0"/>
    <col customWidth="1" min="26" max="26" width="13.88"/>
    <col customWidth="1" min="28" max="28" width="15.25"/>
    <col customWidth="1" min="30" max="30" width="13.38"/>
    <col customWidth="1" min="33" max="33" width="16.13"/>
    <col customWidth="1" min="34" max="34" width="18.25"/>
    <col customWidth="1" min="40" max="40" width="17.13"/>
    <col customWidth="1" min="41" max="41" width="18.63"/>
  </cols>
  <sheetData>
    <row r="1">
      <c r="A1" s="10" t="s">
        <v>23</v>
      </c>
      <c r="B1" s="11" t="s">
        <v>26</v>
      </c>
      <c r="C1" s="11"/>
      <c r="E1" s="23" t="s">
        <v>30</v>
      </c>
      <c r="F1" s="9"/>
      <c r="G1" s="9"/>
      <c r="H1" s="9"/>
      <c r="I1" s="9"/>
      <c r="J1" s="9"/>
      <c r="K1" s="9"/>
      <c r="L1" s="9">
        <v>718.0</v>
      </c>
      <c r="U1" s="1"/>
      <c r="V1" s="1"/>
      <c r="W1" s="1"/>
      <c r="X1" s="1"/>
      <c r="Y1" s="1"/>
      <c r="Z1" s="1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>
      <c r="A2" s="4">
        <f>countif(C6:C998,"=3и2а") + countif(C6:C998,"=3и1б")</f>
        <v>14</v>
      </c>
      <c r="B2" s="4">
        <f>countif(C5:C998,"=3и1а") + countif(C5:C998,"=3и2б")</f>
        <v>10</v>
      </c>
      <c r="C2" s="19"/>
      <c r="D2" s="4"/>
      <c r="E2" s="4"/>
      <c r="F2" s="4"/>
      <c r="G2" s="4"/>
      <c r="H2" s="4"/>
      <c r="I2" s="4"/>
      <c r="J2" s="4"/>
      <c r="K2" s="4"/>
      <c r="L2" s="4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</row>
    <row r="4">
      <c r="A4" s="4"/>
      <c r="B4" s="4"/>
      <c r="C4" s="4"/>
      <c r="D4" s="25" t="s">
        <v>315</v>
      </c>
      <c r="M4" s="24"/>
      <c r="N4" s="1" t="s">
        <v>316</v>
      </c>
      <c r="U4" s="24"/>
      <c r="V4" s="25" t="s">
        <v>317</v>
      </c>
      <c r="AB4" s="24"/>
      <c r="AC4" s="25" t="s">
        <v>85</v>
      </c>
      <c r="AD4" s="24"/>
      <c r="AE4" s="25" t="s">
        <v>318</v>
      </c>
      <c r="AF4" s="24"/>
      <c r="AG4" s="25" t="s">
        <v>86</v>
      </c>
      <c r="AI4" s="24"/>
      <c r="AJ4" s="25" t="s">
        <v>39</v>
      </c>
      <c r="AK4" s="25"/>
      <c r="AL4" s="25"/>
      <c r="AM4" s="25"/>
      <c r="AN4" s="25"/>
      <c r="AO4" s="25"/>
      <c r="AP4" s="25"/>
    </row>
    <row r="5">
      <c r="A5" s="4" t="s">
        <v>11</v>
      </c>
      <c r="B5" s="4" t="s">
        <v>12</v>
      </c>
      <c r="C5" s="4" t="s">
        <v>47</v>
      </c>
      <c r="D5" s="36" t="s">
        <v>266</v>
      </c>
      <c r="E5" s="36" t="s">
        <v>319</v>
      </c>
      <c r="F5" s="36" t="s">
        <v>320</v>
      </c>
      <c r="G5" s="36" t="s">
        <v>321</v>
      </c>
      <c r="H5" s="36" t="s">
        <v>322</v>
      </c>
      <c r="I5" s="36" t="s">
        <v>323</v>
      </c>
      <c r="J5" s="36" t="s">
        <v>324</v>
      </c>
      <c r="K5" s="36" t="s">
        <v>325</v>
      </c>
      <c r="L5" s="36" t="s">
        <v>326</v>
      </c>
      <c r="M5" s="83" t="s">
        <v>327</v>
      </c>
      <c r="N5" s="36" t="s">
        <v>319</v>
      </c>
      <c r="O5" s="36" t="s">
        <v>272</v>
      </c>
      <c r="P5" s="36" t="s">
        <v>328</v>
      </c>
      <c r="Q5" s="36" t="s">
        <v>329</v>
      </c>
      <c r="R5" s="84" t="s">
        <v>330</v>
      </c>
      <c r="S5" s="84" t="s">
        <v>331</v>
      </c>
      <c r="T5" s="84" t="s">
        <v>332</v>
      </c>
      <c r="U5" s="83" t="s">
        <v>333</v>
      </c>
      <c r="V5" s="36" t="s">
        <v>271</v>
      </c>
      <c r="W5" s="36" t="s">
        <v>279</v>
      </c>
      <c r="X5" s="36" t="s">
        <v>334</v>
      </c>
      <c r="Y5" s="36" t="s">
        <v>335</v>
      </c>
      <c r="Z5" s="36" t="s">
        <v>336</v>
      </c>
      <c r="AA5" s="84" t="s">
        <v>337</v>
      </c>
      <c r="AB5" s="85" t="s">
        <v>338</v>
      </c>
      <c r="AC5" s="36" t="s">
        <v>285</v>
      </c>
      <c r="AD5" s="83" t="s">
        <v>339</v>
      </c>
      <c r="AE5" s="36" t="s">
        <v>285</v>
      </c>
      <c r="AF5" s="83" t="s">
        <v>339</v>
      </c>
      <c r="AG5" s="36" t="s">
        <v>64</v>
      </c>
      <c r="AH5" s="36" t="s">
        <v>102</v>
      </c>
      <c r="AI5" s="83" t="s">
        <v>76</v>
      </c>
      <c r="AJ5" s="37"/>
      <c r="AK5" s="1"/>
      <c r="AL5" s="1"/>
      <c r="AM5" s="1"/>
      <c r="AN5" s="1"/>
      <c r="AO5" s="1"/>
      <c r="AP5" s="25"/>
    </row>
    <row r="6">
      <c r="A6" s="64" t="s">
        <v>189</v>
      </c>
      <c r="B6" s="7" t="str">
        <f t="array" ref="B6">INDEX('Svi studenti'!$C$2:$C998,MATCH(A6, 'Svi studenti'!$B$2:$B998, 0))</f>
        <v>Танев, Игор</v>
      </c>
      <c r="C6" s="50" t="str">
        <f t="array" ref="C6">iferror(iNDEX('Svi studenti'!$G$2:$G998,MATCH(A6, 'Svi studenti'!$B$2:$B998, 0)),"---")</f>
        <v>3и1а</v>
      </c>
      <c r="D6" s="1">
        <v>2.0</v>
      </c>
      <c r="E6" s="1">
        <v>4.0</v>
      </c>
      <c r="F6" s="1">
        <v>3.0</v>
      </c>
      <c r="G6" s="1">
        <v>0.5</v>
      </c>
      <c r="H6" s="1">
        <v>0.5</v>
      </c>
      <c r="I6" s="1">
        <v>0.0</v>
      </c>
      <c r="J6" s="1">
        <v>1.0</v>
      </c>
      <c r="K6" s="1">
        <v>1.0</v>
      </c>
      <c r="L6" s="1">
        <v>0.5</v>
      </c>
      <c r="M6" s="27">
        <v>0.0</v>
      </c>
      <c r="N6" s="1">
        <v>4.0</v>
      </c>
      <c r="O6" s="1">
        <v>2.0</v>
      </c>
      <c r="P6" s="1">
        <v>0.0</v>
      </c>
      <c r="Q6" s="1">
        <v>0.0</v>
      </c>
      <c r="R6" s="1">
        <v>0.5</v>
      </c>
      <c r="S6" s="1">
        <v>0.5</v>
      </c>
      <c r="T6" s="1">
        <v>0.5</v>
      </c>
      <c r="U6" s="27">
        <v>0.5</v>
      </c>
      <c r="V6" s="1">
        <v>3.0</v>
      </c>
      <c r="W6" s="1">
        <v>1.0</v>
      </c>
      <c r="X6" s="1">
        <v>0.0</v>
      </c>
      <c r="Y6" s="1">
        <v>0.0</v>
      </c>
      <c r="Z6" s="1">
        <v>0.0</v>
      </c>
      <c r="AA6" s="1">
        <v>0.0</v>
      </c>
      <c r="AB6" s="27">
        <v>0.0</v>
      </c>
      <c r="AC6" s="1">
        <v>2.0</v>
      </c>
      <c r="AD6" s="27">
        <v>0.0</v>
      </c>
      <c r="AE6" s="1">
        <v>1.5</v>
      </c>
      <c r="AF6" s="27">
        <v>0.0</v>
      </c>
      <c r="AG6" s="1">
        <v>1.0</v>
      </c>
      <c r="AH6" s="1">
        <v>2.0</v>
      </c>
      <c r="AI6" s="27">
        <v>1.0</v>
      </c>
      <c r="AJ6" s="1">
        <f t="shared" ref="AJ6:AJ29" si="1">sum(C6:AI6)</f>
        <v>32</v>
      </c>
      <c r="AK6" s="1"/>
      <c r="AL6" s="1"/>
      <c r="AM6" s="1"/>
      <c r="AN6" s="1"/>
      <c r="AO6" s="1"/>
      <c r="AP6" s="12"/>
    </row>
    <row r="7">
      <c r="A7" s="9" t="s">
        <v>160</v>
      </c>
      <c r="B7" s="7" t="str">
        <f t="array" ref="B7">INDEX('Svi studenti'!$C$2:$C998,MATCH(A7, 'Svi studenti'!$B$2:$B998, 0))</f>
        <v>Пантелић, Андреа</v>
      </c>
      <c r="C7" s="50" t="str">
        <f t="array" ref="C7">iferror(iNDEX('Svi studenti'!$G$2:$G998,MATCH(A7, 'Svi studenti'!$B$2:$B998, 0)),"---")</f>
        <v>3и1а</v>
      </c>
      <c r="D7" s="1">
        <v>2.0</v>
      </c>
      <c r="E7" s="1">
        <v>4.0</v>
      </c>
      <c r="F7" s="1">
        <v>3.0</v>
      </c>
      <c r="G7" s="1">
        <v>0.5</v>
      </c>
      <c r="H7" s="1">
        <v>0.5</v>
      </c>
      <c r="I7" s="1">
        <v>0.0</v>
      </c>
      <c r="J7" s="1">
        <v>1.0</v>
      </c>
      <c r="K7" s="1">
        <v>1.0</v>
      </c>
      <c r="L7" s="1">
        <v>0.5</v>
      </c>
      <c r="M7" s="27">
        <v>0.0</v>
      </c>
      <c r="N7" s="1">
        <v>4.0</v>
      </c>
      <c r="O7" s="1">
        <v>2.0</v>
      </c>
      <c r="P7" s="1">
        <v>0.0</v>
      </c>
      <c r="Q7" s="1">
        <v>0.0</v>
      </c>
      <c r="R7" s="1">
        <v>0.5</v>
      </c>
      <c r="S7" s="1">
        <v>0.5</v>
      </c>
      <c r="T7" s="1">
        <v>0.5</v>
      </c>
      <c r="U7" s="27">
        <v>0.5</v>
      </c>
      <c r="V7" s="1">
        <v>2.0</v>
      </c>
      <c r="W7" s="1">
        <v>0.0</v>
      </c>
      <c r="X7" s="1">
        <v>0.0</v>
      </c>
      <c r="Y7" s="1">
        <v>0.0</v>
      </c>
      <c r="Z7" s="1">
        <v>0.0</v>
      </c>
      <c r="AA7" s="1">
        <v>0.0</v>
      </c>
      <c r="AB7" s="27">
        <v>0.0</v>
      </c>
      <c r="AC7" s="1">
        <v>2.0</v>
      </c>
      <c r="AD7" s="27">
        <v>0.0</v>
      </c>
      <c r="AE7" s="1">
        <v>1.0</v>
      </c>
      <c r="AF7" s="27">
        <v>0.0</v>
      </c>
      <c r="AG7" s="1">
        <v>1.0</v>
      </c>
      <c r="AH7" s="1">
        <v>2.0</v>
      </c>
      <c r="AI7" s="27">
        <v>1.0</v>
      </c>
      <c r="AJ7" s="1">
        <f t="shared" si="1"/>
        <v>29.5</v>
      </c>
    </row>
    <row r="8">
      <c r="A8" s="9" t="s">
        <v>181</v>
      </c>
      <c r="B8" s="7" t="str">
        <f t="array" ref="B8">INDEX('Svi studenti'!$C$2:$C998,MATCH(A8, 'Svi studenti'!$B$2:$B998, 0))</f>
        <v>Станковић, Андреја</v>
      </c>
      <c r="C8" s="50" t="str">
        <f t="array" ref="C8">iferror(iNDEX('Svi studenti'!$G$2:$G998,MATCH(A8, 'Svi studenti'!$B$2:$B998, 0)),"---")</f>
        <v>3и1а</v>
      </c>
      <c r="D8" s="1">
        <v>2.0</v>
      </c>
      <c r="E8" s="1">
        <v>4.0</v>
      </c>
      <c r="F8" s="1">
        <v>3.0</v>
      </c>
      <c r="G8" s="1">
        <v>0.5</v>
      </c>
      <c r="H8" s="1">
        <v>0.5</v>
      </c>
      <c r="I8" s="1">
        <v>0.0</v>
      </c>
      <c r="J8" s="1">
        <v>1.0</v>
      </c>
      <c r="K8" s="1">
        <v>1.0</v>
      </c>
      <c r="L8" s="1">
        <v>0.5</v>
      </c>
      <c r="M8" s="27">
        <v>0.0</v>
      </c>
      <c r="N8" s="1">
        <v>4.0</v>
      </c>
      <c r="O8" s="1">
        <v>2.0</v>
      </c>
      <c r="P8" s="1">
        <v>0.0</v>
      </c>
      <c r="Q8" s="1">
        <v>0.0</v>
      </c>
      <c r="R8" s="1">
        <v>0.5</v>
      </c>
      <c r="S8" s="1">
        <v>0.5</v>
      </c>
      <c r="T8" s="1">
        <v>0.5</v>
      </c>
      <c r="U8" s="27">
        <v>0.5</v>
      </c>
      <c r="V8" s="1">
        <v>0.0</v>
      </c>
      <c r="W8" s="1">
        <v>0.0</v>
      </c>
      <c r="X8" s="1">
        <v>0.0</v>
      </c>
      <c r="Y8" s="1">
        <v>0.0</v>
      </c>
      <c r="Z8" s="1">
        <v>0.0</v>
      </c>
      <c r="AA8" s="1">
        <v>0.0</v>
      </c>
      <c r="AB8" s="27">
        <v>0.0</v>
      </c>
      <c r="AC8" s="1">
        <v>0.0</v>
      </c>
      <c r="AD8" s="27">
        <v>0.0</v>
      </c>
      <c r="AE8" s="1">
        <v>0.0</v>
      </c>
      <c r="AF8" s="27">
        <v>0.0</v>
      </c>
      <c r="AG8" s="1">
        <v>1.0</v>
      </c>
      <c r="AH8" s="1">
        <v>2.0</v>
      </c>
      <c r="AI8" s="27">
        <v>1.0</v>
      </c>
      <c r="AJ8" s="1">
        <f t="shared" si="1"/>
        <v>24.5</v>
      </c>
    </row>
    <row r="9">
      <c r="A9" s="62" t="s">
        <v>157</v>
      </c>
      <c r="B9" s="63" t="str">
        <f t="array" ref="B9">INDEX('Svi studenti'!$C$2:$C998,MATCH(A9, 'Svi studenti'!$B$2:$B998, 0))</f>
        <v>Николић, Петар</v>
      </c>
      <c r="C9" s="86" t="str">
        <f t="array" ref="C9">iferror(iNDEX('Svi studenti'!$G$2:$G998,MATCH(A9, 'Svi studenti'!$B$2:$B998, 0)),"---")</f>
        <v>3и1б</v>
      </c>
      <c r="D9" s="1">
        <v>2.0</v>
      </c>
      <c r="E9" s="1">
        <v>4.0</v>
      </c>
      <c r="F9" s="1">
        <v>3.0</v>
      </c>
      <c r="G9" s="1">
        <v>0.5</v>
      </c>
      <c r="H9" s="1">
        <v>0.5</v>
      </c>
      <c r="I9" s="1">
        <v>0.0</v>
      </c>
      <c r="J9" s="1">
        <v>1.0</v>
      </c>
      <c r="K9" s="1">
        <v>1.0</v>
      </c>
      <c r="L9" s="1">
        <v>0.5</v>
      </c>
      <c r="M9" s="27">
        <v>0.5</v>
      </c>
      <c r="N9" s="1">
        <v>4.0</v>
      </c>
      <c r="O9" s="1">
        <v>2.0</v>
      </c>
      <c r="P9" s="1">
        <v>0.0</v>
      </c>
      <c r="Q9" s="1">
        <v>0.0</v>
      </c>
      <c r="R9" s="1">
        <v>0.5</v>
      </c>
      <c r="S9" s="1">
        <v>0.5</v>
      </c>
      <c r="T9" s="1">
        <v>0.5</v>
      </c>
      <c r="U9" s="27">
        <v>0.5</v>
      </c>
      <c r="V9" s="1">
        <v>3.0</v>
      </c>
      <c r="W9" s="1">
        <v>1.0</v>
      </c>
      <c r="X9" s="1">
        <v>0.0</v>
      </c>
      <c r="Y9" s="1">
        <v>0.0</v>
      </c>
      <c r="Z9" s="1">
        <v>0.0</v>
      </c>
      <c r="AA9" s="1">
        <v>0.0</v>
      </c>
      <c r="AB9" s="27">
        <v>0.0</v>
      </c>
      <c r="AC9" s="1">
        <v>2.0</v>
      </c>
      <c r="AD9" s="27">
        <v>0.0</v>
      </c>
      <c r="AE9" s="1">
        <v>2.0</v>
      </c>
      <c r="AF9" s="27">
        <v>0.0</v>
      </c>
      <c r="AG9" s="1">
        <v>1.0</v>
      </c>
      <c r="AH9" s="1">
        <v>1.0</v>
      </c>
      <c r="AI9" s="27">
        <v>1.0</v>
      </c>
      <c r="AJ9" s="1">
        <f t="shared" si="1"/>
        <v>32</v>
      </c>
      <c r="AK9" s="1"/>
      <c r="AL9" s="1"/>
      <c r="AM9" s="1"/>
      <c r="AN9" s="1"/>
      <c r="AO9" s="1"/>
      <c r="AP9" s="12"/>
    </row>
    <row r="10">
      <c r="A10" s="64" t="s">
        <v>88</v>
      </c>
      <c r="B10" s="7" t="str">
        <f t="array" ref="B10">INDEX('Svi studenti'!$C$2:$C998,MATCH(A10, 'Svi studenti'!$B$2:$B998, 0))</f>
        <v>Докмановић, Нина</v>
      </c>
      <c r="C10" s="86" t="str">
        <f t="array" ref="C10">iferror(iNDEX('Svi studenti'!$G$2:$G998,MATCH(A10, 'Svi studenti'!$B$2:$B998, 0)),"---")</f>
        <v>3и1б</v>
      </c>
      <c r="D10" s="1">
        <v>2.0</v>
      </c>
      <c r="E10" s="1">
        <v>4.0</v>
      </c>
      <c r="F10" s="1">
        <v>0.0</v>
      </c>
      <c r="G10" s="1">
        <v>0.0</v>
      </c>
      <c r="H10" s="1">
        <v>0.0</v>
      </c>
      <c r="I10" s="1">
        <v>0.0</v>
      </c>
      <c r="J10" s="1">
        <v>0.0</v>
      </c>
      <c r="K10" s="1">
        <v>0.0</v>
      </c>
      <c r="L10" s="1">
        <v>0.0</v>
      </c>
      <c r="M10" s="27">
        <v>0.0</v>
      </c>
      <c r="N10" s="1">
        <v>4.0</v>
      </c>
      <c r="O10" s="1">
        <v>1.0</v>
      </c>
      <c r="P10" s="1">
        <v>0.0</v>
      </c>
      <c r="Q10" s="1">
        <v>0.0</v>
      </c>
      <c r="R10" s="1">
        <v>0.0</v>
      </c>
      <c r="S10" s="1">
        <v>0.0</v>
      </c>
      <c r="T10" s="1">
        <v>0.0</v>
      </c>
      <c r="U10" s="27">
        <v>0.0</v>
      </c>
      <c r="V10" s="1">
        <v>3.0</v>
      </c>
      <c r="W10" s="1">
        <v>1.0</v>
      </c>
      <c r="X10" s="1">
        <v>0.0</v>
      </c>
      <c r="Y10" s="1">
        <v>0.0</v>
      </c>
      <c r="Z10" s="1">
        <v>0.0</v>
      </c>
      <c r="AA10" s="1">
        <v>0.0</v>
      </c>
      <c r="AB10" s="27">
        <v>0.0</v>
      </c>
      <c r="AC10" s="1">
        <v>2.0</v>
      </c>
      <c r="AD10" s="27">
        <v>0.0</v>
      </c>
      <c r="AE10" s="1">
        <v>2.0</v>
      </c>
      <c r="AF10" s="27">
        <v>0.0</v>
      </c>
      <c r="AG10" s="1">
        <v>1.0</v>
      </c>
      <c r="AH10" s="1">
        <v>0.0</v>
      </c>
      <c r="AI10" s="27">
        <v>0.0</v>
      </c>
      <c r="AJ10" s="1">
        <f t="shared" si="1"/>
        <v>20</v>
      </c>
      <c r="AK10" s="1"/>
      <c r="AL10" s="1"/>
      <c r="AM10" s="1"/>
      <c r="AN10" s="1"/>
      <c r="AO10" s="1"/>
      <c r="AP10" s="12"/>
    </row>
    <row r="11">
      <c r="A11" s="64" t="s">
        <v>113</v>
      </c>
      <c r="B11" s="7" t="str">
        <f t="array" ref="B11">INDEX('Svi studenti'!$C$2:$C998,MATCH(A11, 'Svi studenti'!$B$2:$B998, 0))</f>
        <v>Ђуровић, Слађана</v>
      </c>
      <c r="C11" s="86" t="str">
        <f t="array" ref="C11">iferror(iNDEX('Svi studenti'!$G$2:$G998,MATCH(A11, 'Svi studenti'!$B$2:$B998, 0)),"---")</f>
        <v>3и1б</v>
      </c>
      <c r="D11" s="1">
        <v>1.0</v>
      </c>
      <c r="E11" s="1">
        <v>2.0</v>
      </c>
      <c r="F11" s="1">
        <v>0.0</v>
      </c>
      <c r="G11" s="1">
        <v>0.0</v>
      </c>
      <c r="H11" s="1">
        <v>0.0</v>
      </c>
      <c r="I11" s="1">
        <v>0.0</v>
      </c>
      <c r="J11" s="1">
        <v>0.0</v>
      </c>
      <c r="K11" s="1">
        <v>0.0</v>
      </c>
      <c r="L11" s="1">
        <v>0.0</v>
      </c>
      <c r="M11" s="27">
        <v>0.0</v>
      </c>
      <c r="N11" s="1">
        <v>1.0</v>
      </c>
      <c r="O11" s="1">
        <v>0.0</v>
      </c>
      <c r="P11" s="1">
        <v>0.0</v>
      </c>
      <c r="Q11" s="1">
        <v>0.0</v>
      </c>
      <c r="R11" s="1">
        <v>0.0</v>
      </c>
      <c r="S11" s="1">
        <v>0.0</v>
      </c>
      <c r="T11" s="1">
        <v>0.0</v>
      </c>
      <c r="U11" s="27">
        <v>0.0</v>
      </c>
      <c r="V11" s="1">
        <v>0.0</v>
      </c>
      <c r="W11" s="1">
        <v>0.0</v>
      </c>
      <c r="X11" s="1">
        <v>0.0</v>
      </c>
      <c r="Y11" s="1">
        <v>0.0</v>
      </c>
      <c r="Z11" s="1">
        <v>0.0</v>
      </c>
      <c r="AA11" s="1">
        <v>0.0</v>
      </c>
      <c r="AB11" s="27">
        <v>0.0</v>
      </c>
      <c r="AC11" s="1">
        <v>0.0</v>
      </c>
      <c r="AD11" s="27">
        <v>0.0</v>
      </c>
      <c r="AE11" s="1">
        <v>0.0</v>
      </c>
      <c r="AF11" s="27">
        <v>0.0</v>
      </c>
      <c r="AG11" s="1">
        <v>1.0</v>
      </c>
      <c r="AH11" s="1">
        <v>0.0</v>
      </c>
      <c r="AI11" s="27">
        <v>0.0</v>
      </c>
      <c r="AJ11" s="1">
        <f t="shared" si="1"/>
        <v>5</v>
      </c>
      <c r="AK11" s="1"/>
      <c r="AL11" s="1"/>
      <c r="AM11" s="1"/>
      <c r="AN11" s="1"/>
      <c r="AO11" s="1"/>
      <c r="AP11" s="12"/>
    </row>
    <row r="12">
      <c r="A12" s="9" t="s">
        <v>133</v>
      </c>
      <c r="B12" s="7" t="str">
        <f t="array" ref="B12">INDEX('Svi studenti'!$C$2:$C998,MATCH(A12, 'Svi studenti'!$B$2:$B998, 0))</f>
        <v>Ранковић, Јован</v>
      </c>
      <c r="C12" s="86" t="str">
        <f t="array" ref="C12">iferror(iNDEX('Svi studenti'!$G$2:$G998,MATCH(A12, 'Svi studenti'!$B$2:$B998, 0)),"---")</f>
        <v>3и1б</v>
      </c>
      <c r="D12" s="1">
        <v>2.0</v>
      </c>
      <c r="E12" s="1">
        <v>4.0</v>
      </c>
      <c r="F12" s="1">
        <v>0.0</v>
      </c>
      <c r="G12" s="1">
        <v>0.0</v>
      </c>
      <c r="H12" s="1">
        <v>0.0</v>
      </c>
      <c r="I12" s="1">
        <v>0.0</v>
      </c>
      <c r="J12" s="1">
        <v>0.0</v>
      </c>
      <c r="K12" s="1">
        <v>0.0</v>
      </c>
      <c r="L12" s="1">
        <v>0.0</v>
      </c>
      <c r="M12" s="27">
        <v>0.0</v>
      </c>
      <c r="N12" s="1">
        <v>4.0</v>
      </c>
      <c r="O12" s="1">
        <v>2.0</v>
      </c>
      <c r="P12" s="1">
        <v>0.0</v>
      </c>
      <c r="Q12" s="1">
        <v>0.0</v>
      </c>
      <c r="R12" s="1">
        <v>0.5</v>
      </c>
      <c r="S12" s="1">
        <v>0.5</v>
      </c>
      <c r="T12" s="1">
        <v>0.5</v>
      </c>
      <c r="U12" s="27">
        <v>0.5</v>
      </c>
      <c r="V12" s="1">
        <v>3.0</v>
      </c>
      <c r="W12" s="1">
        <v>1.0</v>
      </c>
      <c r="X12" s="1">
        <v>0.0</v>
      </c>
      <c r="Y12" s="1">
        <v>0.0</v>
      </c>
      <c r="Z12" s="1">
        <v>0.0</v>
      </c>
      <c r="AA12" s="1">
        <v>0.0</v>
      </c>
      <c r="AB12" s="27">
        <v>0.0</v>
      </c>
      <c r="AC12" s="1">
        <v>2.0</v>
      </c>
      <c r="AD12" s="27">
        <v>0.0</v>
      </c>
      <c r="AE12" s="1">
        <v>2.0</v>
      </c>
      <c r="AF12" s="27">
        <v>0.0</v>
      </c>
      <c r="AG12" s="1">
        <v>1.0</v>
      </c>
      <c r="AH12" s="1">
        <v>0.0</v>
      </c>
      <c r="AI12" s="27">
        <v>0.0</v>
      </c>
      <c r="AJ12" s="1">
        <f t="shared" si="1"/>
        <v>23</v>
      </c>
    </row>
    <row r="13">
      <c r="A13" s="9" t="s">
        <v>197</v>
      </c>
      <c r="B13" s="7" t="str">
        <f t="array" ref="B13">INDEX('Svi studenti'!$C$2:$C998,MATCH(A13, 'Svi studenti'!$B$2:$B998, 0))</f>
        <v>Ћосић, Стефан</v>
      </c>
      <c r="C13" s="86" t="str">
        <f t="array" ref="C13">iferror(iNDEX('Svi studenti'!$G$2:$G998,MATCH(A13, 'Svi studenti'!$B$2:$B998, 0)),"---")</f>
        <v>3и1б</v>
      </c>
      <c r="D13" s="1">
        <v>2.0</v>
      </c>
      <c r="E13" s="1">
        <v>4.0</v>
      </c>
      <c r="F13" s="1">
        <v>3.0</v>
      </c>
      <c r="G13" s="1">
        <v>0.5</v>
      </c>
      <c r="H13" s="1">
        <v>0.5</v>
      </c>
      <c r="I13" s="1">
        <v>0.0</v>
      </c>
      <c r="J13" s="1">
        <v>0.0</v>
      </c>
      <c r="K13" s="1">
        <v>2.0</v>
      </c>
      <c r="L13" s="1">
        <v>0.5</v>
      </c>
      <c r="M13" s="27">
        <v>0.5</v>
      </c>
      <c r="N13" s="1">
        <v>4.0</v>
      </c>
      <c r="O13" s="1">
        <v>2.0</v>
      </c>
      <c r="P13" s="1">
        <v>0.0</v>
      </c>
      <c r="Q13" s="1">
        <v>0.0</v>
      </c>
      <c r="R13" s="1">
        <v>0.5</v>
      </c>
      <c r="S13" s="1">
        <v>0.5</v>
      </c>
      <c r="T13" s="1">
        <v>0.5</v>
      </c>
      <c r="U13" s="27">
        <v>0.5</v>
      </c>
      <c r="V13" s="1">
        <v>3.0</v>
      </c>
      <c r="W13" s="1">
        <v>1.0</v>
      </c>
      <c r="X13" s="1">
        <v>0.0</v>
      </c>
      <c r="Y13" s="1">
        <v>0.0</v>
      </c>
      <c r="Z13" s="1">
        <v>0.0</v>
      </c>
      <c r="AA13" s="1">
        <v>0.0</v>
      </c>
      <c r="AB13" s="27">
        <v>0.0</v>
      </c>
      <c r="AC13" s="1">
        <v>0.0</v>
      </c>
      <c r="AD13" s="27">
        <v>0.0</v>
      </c>
      <c r="AE13" s="1">
        <v>0.0</v>
      </c>
      <c r="AF13" s="27">
        <v>0.0</v>
      </c>
      <c r="AG13" s="1">
        <v>1.0</v>
      </c>
      <c r="AH13" s="1">
        <v>0.0</v>
      </c>
      <c r="AI13" s="27">
        <v>1.0</v>
      </c>
      <c r="AJ13" s="1">
        <f t="shared" si="1"/>
        <v>27</v>
      </c>
    </row>
    <row r="14">
      <c r="A14" s="9" t="s">
        <v>16</v>
      </c>
      <c r="B14" s="7" t="str">
        <f t="array" ref="B14">INDEX('Svi studenti'!$C$2:$C998,MATCH(A14, 'Svi studenti'!$B$2:$B998, 0))</f>
        <v>Ајдуковић, Лука</v>
      </c>
      <c r="C14" s="86" t="str">
        <f t="array" ref="C14">iferror(iNDEX('Svi studenti'!$G$2:$G998,MATCH(A14, 'Svi studenti'!$B$2:$B998, 0)),"---")</f>
        <v>3и1б</v>
      </c>
      <c r="D14" s="1">
        <v>2.0</v>
      </c>
      <c r="E14" s="1">
        <v>4.0</v>
      </c>
      <c r="F14" s="1">
        <v>3.0</v>
      </c>
      <c r="G14" s="1">
        <v>1.0</v>
      </c>
      <c r="H14" s="1">
        <v>1.0</v>
      </c>
      <c r="I14" s="1">
        <v>1.0</v>
      </c>
      <c r="J14" s="1">
        <v>2.0</v>
      </c>
      <c r="K14" s="1">
        <v>2.0</v>
      </c>
      <c r="L14" s="1">
        <v>1.0</v>
      </c>
      <c r="M14" s="27">
        <v>1.0</v>
      </c>
      <c r="N14" s="1">
        <v>4.0</v>
      </c>
      <c r="O14" s="1">
        <v>0.0</v>
      </c>
      <c r="P14" s="1">
        <v>1.0</v>
      </c>
      <c r="Q14" s="1">
        <v>1.0</v>
      </c>
      <c r="R14" s="1">
        <v>1.0</v>
      </c>
      <c r="S14" s="1">
        <v>1.0</v>
      </c>
      <c r="T14" s="1">
        <v>1.0</v>
      </c>
      <c r="U14" s="27">
        <v>1.0</v>
      </c>
      <c r="V14" s="1">
        <v>3.0</v>
      </c>
      <c r="W14" s="1">
        <v>1.0</v>
      </c>
      <c r="X14" s="1">
        <v>1.0</v>
      </c>
      <c r="Y14" s="1">
        <v>2.0</v>
      </c>
      <c r="Z14" s="1">
        <v>2.0</v>
      </c>
      <c r="AA14" s="1">
        <v>1.0</v>
      </c>
      <c r="AB14" s="27">
        <v>1.0</v>
      </c>
      <c r="AC14" s="1">
        <v>2.0</v>
      </c>
      <c r="AD14" s="27">
        <v>3.0</v>
      </c>
      <c r="AE14" s="1">
        <v>2.0</v>
      </c>
      <c r="AF14" s="27">
        <v>3.0</v>
      </c>
      <c r="AG14" s="1">
        <v>1.0</v>
      </c>
      <c r="AH14" s="1">
        <v>2.0</v>
      </c>
      <c r="AI14" s="27">
        <v>1.0</v>
      </c>
      <c r="AJ14" s="1">
        <f t="shared" si="1"/>
        <v>53</v>
      </c>
    </row>
    <row r="15">
      <c r="A15" s="9" t="s">
        <v>103</v>
      </c>
      <c r="B15" s="7" t="str">
        <f t="array" ref="B15">INDEX('Svi studenti'!$C$2:$C998,MATCH(A15, 'Svi studenti'!$B$2:$B998, 0))</f>
        <v>Ђорђевић, Александар</v>
      </c>
      <c r="C15" s="86" t="str">
        <f t="array" ref="C15">iferror(iNDEX('Svi studenti'!$G$2:$G998,MATCH(A15, 'Svi studenti'!$B$2:$B998, 0)),"---")</f>
        <v>3и1б</v>
      </c>
      <c r="D15" s="1">
        <v>2.0</v>
      </c>
      <c r="E15" s="1">
        <v>4.0</v>
      </c>
      <c r="F15" s="1">
        <v>3.0</v>
      </c>
      <c r="G15" s="1">
        <v>0.5</v>
      </c>
      <c r="H15" s="1">
        <v>0.5</v>
      </c>
      <c r="I15" s="1">
        <v>0.0</v>
      </c>
      <c r="J15" s="1">
        <v>1.0</v>
      </c>
      <c r="K15" s="1">
        <v>1.0</v>
      </c>
      <c r="L15" s="1">
        <v>0.5</v>
      </c>
      <c r="M15" s="27">
        <v>0.5</v>
      </c>
      <c r="N15" s="1">
        <v>4.0</v>
      </c>
      <c r="O15" s="1">
        <v>2.0</v>
      </c>
      <c r="P15" s="1">
        <v>0.5</v>
      </c>
      <c r="Q15" s="1">
        <v>0.5</v>
      </c>
      <c r="R15" s="1">
        <v>0.5</v>
      </c>
      <c r="S15" s="1">
        <v>0.5</v>
      </c>
      <c r="T15" s="1">
        <v>0.5</v>
      </c>
      <c r="U15" s="27">
        <v>0.5</v>
      </c>
      <c r="V15" s="1">
        <v>3.0</v>
      </c>
      <c r="W15" s="1">
        <v>1.0</v>
      </c>
      <c r="X15" s="1">
        <v>0.0</v>
      </c>
      <c r="Y15" s="1">
        <v>0.0</v>
      </c>
      <c r="Z15" s="1">
        <v>0.0</v>
      </c>
      <c r="AA15" s="1">
        <v>0.0</v>
      </c>
      <c r="AB15" s="27">
        <v>0.0</v>
      </c>
      <c r="AC15" s="1">
        <v>2.0</v>
      </c>
      <c r="AD15" s="27">
        <v>0.0</v>
      </c>
      <c r="AE15" s="1">
        <v>2.0</v>
      </c>
      <c r="AF15" s="27">
        <v>0.0</v>
      </c>
      <c r="AG15" s="1">
        <v>1.0</v>
      </c>
      <c r="AH15" s="1">
        <v>2.0</v>
      </c>
      <c r="AI15" s="27">
        <v>1.0</v>
      </c>
      <c r="AJ15" s="1">
        <f t="shared" si="1"/>
        <v>34</v>
      </c>
    </row>
    <row r="16">
      <c r="A16" s="9" t="s">
        <v>195</v>
      </c>
      <c r="B16" s="7" t="str">
        <f t="array" ref="B16">INDEX('Svi studenti'!$C$2:$C998,MATCH(A16, 'Svi studenti'!$B$2:$B998, 0))</f>
        <v>Тонић, Лука</v>
      </c>
      <c r="C16" s="86" t="str">
        <f t="array" ref="C16">iferror(iNDEX('Svi studenti'!$G$2:$G998,MATCH(A16, 'Svi studenti'!$B$2:$B998, 0)),"---")</f>
        <v>3и1б</v>
      </c>
      <c r="D16" s="1">
        <v>1.0</v>
      </c>
      <c r="E16" s="1">
        <v>2.0</v>
      </c>
      <c r="F16" s="1">
        <v>0.0</v>
      </c>
      <c r="G16" s="1">
        <v>0.0</v>
      </c>
      <c r="H16" s="1">
        <v>0.0</v>
      </c>
      <c r="I16" s="1">
        <v>0.0</v>
      </c>
      <c r="J16" s="1">
        <v>0.0</v>
      </c>
      <c r="K16" s="1">
        <v>0.0</v>
      </c>
      <c r="L16" s="1">
        <v>0.0</v>
      </c>
      <c r="M16" s="27">
        <v>0.0</v>
      </c>
      <c r="N16" s="1">
        <v>1.0</v>
      </c>
      <c r="O16" s="1">
        <v>0.0</v>
      </c>
      <c r="P16" s="1">
        <v>0.0</v>
      </c>
      <c r="Q16" s="1">
        <v>0.0</v>
      </c>
      <c r="R16" s="1">
        <v>0.0</v>
      </c>
      <c r="S16" s="1">
        <v>0.0</v>
      </c>
      <c r="T16" s="1">
        <v>0.0</v>
      </c>
      <c r="U16" s="27">
        <v>0.0</v>
      </c>
      <c r="V16" s="1">
        <v>0.0</v>
      </c>
      <c r="W16" s="1">
        <v>0.0</v>
      </c>
      <c r="X16" s="1">
        <v>0.0</v>
      </c>
      <c r="Y16" s="1">
        <v>0.0</v>
      </c>
      <c r="Z16" s="1">
        <v>0.0</v>
      </c>
      <c r="AA16" s="1">
        <v>0.0</v>
      </c>
      <c r="AB16" s="27">
        <v>0.0</v>
      </c>
      <c r="AC16" s="1">
        <v>0.0</v>
      </c>
      <c r="AD16" s="27">
        <v>0.0</v>
      </c>
      <c r="AE16" s="1">
        <v>0.0</v>
      </c>
      <c r="AF16" s="27">
        <v>0.0</v>
      </c>
      <c r="AG16" s="1">
        <v>0.0</v>
      </c>
      <c r="AH16" s="1">
        <v>0.0</v>
      </c>
      <c r="AI16" s="27">
        <v>0.0</v>
      </c>
      <c r="AJ16" s="1">
        <f t="shared" si="1"/>
        <v>4</v>
      </c>
    </row>
    <row r="17">
      <c r="A17" s="9" t="s">
        <v>20</v>
      </c>
      <c r="B17" s="7" t="str">
        <f t="array" ref="B17">INDEX('Svi studenti'!$C$2:$C998,MATCH(A17, 'Svi studenti'!$B$2:$B998, 0))</f>
        <v>Божиновић, Дуња</v>
      </c>
      <c r="C17" s="86" t="str">
        <f t="array" ref="C17">iferror(iNDEX('Svi studenti'!$G$2:$G998,MATCH(A17, 'Svi studenti'!$B$2:$B998, 0)),"---")</f>
        <v>3и1б</v>
      </c>
      <c r="D17" s="1">
        <v>1.0</v>
      </c>
      <c r="E17" s="1">
        <v>3.0</v>
      </c>
      <c r="F17" s="1">
        <v>3.0</v>
      </c>
      <c r="G17" s="1">
        <v>0.5</v>
      </c>
      <c r="H17" s="1">
        <v>0.5</v>
      </c>
      <c r="I17" s="1">
        <v>0.0</v>
      </c>
      <c r="J17" s="1">
        <v>1.0</v>
      </c>
      <c r="K17" s="1">
        <v>1.0</v>
      </c>
      <c r="L17" s="1">
        <v>0.5</v>
      </c>
      <c r="M17" s="27">
        <v>0.0</v>
      </c>
      <c r="N17" s="1">
        <v>4.0</v>
      </c>
      <c r="O17" s="1">
        <v>2.0</v>
      </c>
      <c r="P17" s="1">
        <v>0.0</v>
      </c>
      <c r="Q17" s="1">
        <v>0.0</v>
      </c>
      <c r="R17" s="1">
        <v>0.5</v>
      </c>
      <c r="S17" s="1">
        <v>0.5</v>
      </c>
      <c r="T17" s="1">
        <v>0.5</v>
      </c>
      <c r="U17" s="27">
        <v>0.5</v>
      </c>
      <c r="V17" s="1">
        <v>0.0</v>
      </c>
      <c r="W17" s="1">
        <v>0.0</v>
      </c>
      <c r="X17" s="1">
        <v>0.0</v>
      </c>
      <c r="Y17" s="1">
        <v>0.0</v>
      </c>
      <c r="Z17" s="1">
        <v>0.0</v>
      </c>
      <c r="AA17" s="1">
        <v>0.0</v>
      </c>
      <c r="AB17" s="27">
        <v>0.0</v>
      </c>
      <c r="AC17" s="1">
        <v>0.0</v>
      </c>
      <c r="AD17" s="27">
        <v>0.0</v>
      </c>
      <c r="AE17" s="1">
        <v>0.0</v>
      </c>
      <c r="AF17" s="27">
        <v>0.0</v>
      </c>
      <c r="AG17" s="1">
        <v>1.0</v>
      </c>
      <c r="AH17" s="1">
        <v>2.0</v>
      </c>
      <c r="AI17" s="27">
        <v>1.0</v>
      </c>
      <c r="AJ17" s="1">
        <f t="shared" si="1"/>
        <v>22.5</v>
      </c>
    </row>
    <row r="18">
      <c r="A18" s="64" t="s">
        <v>222</v>
      </c>
      <c r="B18" s="7" t="str">
        <f t="array" ref="B18">INDEX('Svi studenti'!$C$2:$C998,MATCH(A18, 'Svi studenti'!$B$2:$B998, 0))</f>
        <v>Јевтић, Маша</v>
      </c>
      <c r="C18" s="86" t="str">
        <f t="array" ref="C18">iferror(iNDEX('Svi studenti'!$G$2:$G998,MATCH(A18, 'Svi studenti'!$B$2:$B998, 0)),"---")</f>
        <v>3и2а</v>
      </c>
      <c r="D18" s="1">
        <v>2.0</v>
      </c>
      <c r="E18" s="1">
        <v>3.0</v>
      </c>
      <c r="F18" s="1">
        <v>3.0</v>
      </c>
      <c r="G18" s="1">
        <v>0.5</v>
      </c>
      <c r="H18" s="1">
        <v>0.5</v>
      </c>
      <c r="I18" s="1">
        <v>0.0</v>
      </c>
      <c r="J18" s="1">
        <v>0.0</v>
      </c>
      <c r="K18" s="1">
        <v>1.0</v>
      </c>
      <c r="L18" s="1">
        <v>0.0</v>
      </c>
      <c r="M18" s="27">
        <v>0.0</v>
      </c>
      <c r="N18" s="1">
        <v>4.0</v>
      </c>
      <c r="O18" s="1">
        <v>2.0</v>
      </c>
      <c r="P18" s="1">
        <v>0.0</v>
      </c>
      <c r="Q18" s="1">
        <v>0.0</v>
      </c>
      <c r="R18" s="1">
        <v>0.5</v>
      </c>
      <c r="S18" s="1">
        <v>0.5</v>
      </c>
      <c r="T18" s="1">
        <v>0.5</v>
      </c>
      <c r="U18" s="27">
        <v>0.5</v>
      </c>
      <c r="V18" s="1">
        <v>0.0</v>
      </c>
      <c r="W18" s="1">
        <v>0.0</v>
      </c>
      <c r="X18" s="1">
        <v>0.0</v>
      </c>
      <c r="Y18" s="1">
        <v>0.0</v>
      </c>
      <c r="Z18" s="1">
        <v>0.0</v>
      </c>
      <c r="AA18" s="1">
        <v>0.0</v>
      </c>
      <c r="AB18" s="27">
        <v>0.0</v>
      </c>
      <c r="AC18" s="1">
        <v>0.0</v>
      </c>
      <c r="AD18" s="27">
        <v>0.0</v>
      </c>
      <c r="AE18" s="1">
        <v>0.0</v>
      </c>
      <c r="AF18" s="27">
        <v>0.0</v>
      </c>
      <c r="AG18" s="1">
        <v>1.0</v>
      </c>
      <c r="AH18" s="1">
        <v>2.0</v>
      </c>
      <c r="AI18" s="27">
        <v>1.0</v>
      </c>
      <c r="AJ18" s="1">
        <f t="shared" si="1"/>
        <v>22</v>
      </c>
      <c r="AK18" s="1"/>
      <c r="AL18" s="1"/>
      <c r="AM18" s="1"/>
      <c r="AN18" s="1"/>
      <c r="AO18" s="1"/>
      <c r="AP18" s="12"/>
    </row>
    <row r="19">
      <c r="A19" s="9" t="s">
        <v>230</v>
      </c>
      <c r="B19" s="7" t="str">
        <f t="array" ref="B19">INDEX('Svi studenti'!$C$2:$C998,MATCH(A19, 'Svi studenti'!$B$2:$B998, 0))</f>
        <v>Марковић, Мина</v>
      </c>
      <c r="C19" s="86" t="str">
        <f t="array" ref="C19">iferror(iNDEX('Svi studenti'!$G$2:$G998,MATCH(A19, 'Svi studenti'!$B$2:$B998, 0)),"---")</f>
        <v>3и2а</v>
      </c>
      <c r="D19" s="1">
        <v>2.0</v>
      </c>
      <c r="E19" s="1">
        <v>4.0</v>
      </c>
      <c r="F19" s="1">
        <v>3.0</v>
      </c>
      <c r="G19" s="1">
        <v>0.5</v>
      </c>
      <c r="H19" s="1">
        <v>0.5</v>
      </c>
      <c r="I19" s="1">
        <v>0.0</v>
      </c>
      <c r="J19" s="1">
        <v>1.0</v>
      </c>
      <c r="K19" s="1">
        <v>1.0</v>
      </c>
      <c r="L19" s="1">
        <v>0.5</v>
      </c>
      <c r="M19" s="27">
        <v>0.5</v>
      </c>
      <c r="N19" s="1">
        <v>4.0</v>
      </c>
      <c r="O19" s="1">
        <v>2.0</v>
      </c>
      <c r="P19" s="1">
        <v>0.0</v>
      </c>
      <c r="Q19" s="1">
        <v>0.0</v>
      </c>
      <c r="R19" s="1">
        <v>0.5</v>
      </c>
      <c r="S19" s="1">
        <v>0.5</v>
      </c>
      <c r="T19" s="1">
        <v>0.5</v>
      </c>
      <c r="U19" s="27">
        <v>0.5</v>
      </c>
      <c r="V19" s="1">
        <v>3.0</v>
      </c>
      <c r="W19" s="1">
        <v>1.0</v>
      </c>
      <c r="X19" s="1">
        <v>0.5</v>
      </c>
      <c r="Y19" s="1">
        <v>0.0</v>
      </c>
      <c r="Z19" s="1">
        <v>0.0</v>
      </c>
      <c r="AA19" s="1">
        <v>0.0</v>
      </c>
      <c r="AB19" s="27">
        <v>0.0</v>
      </c>
      <c r="AC19" s="1">
        <v>2.0</v>
      </c>
      <c r="AD19" s="27">
        <v>0.0</v>
      </c>
      <c r="AE19" s="1">
        <v>2.0</v>
      </c>
      <c r="AF19" s="27">
        <v>0.0</v>
      </c>
      <c r="AG19" s="1">
        <v>1.0</v>
      </c>
      <c r="AH19" s="1">
        <v>2.0</v>
      </c>
      <c r="AI19" s="27">
        <v>1.0</v>
      </c>
      <c r="AJ19" s="1">
        <f t="shared" si="1"/>
        <v>33.5</v>
      </c>
    </row>
    <row r="20">
      <c r="A20" s="9" t="s">
        <v>163</v>
      </c>
      <c r="B20" s="7" t="str">
        <f t="array" ref="B20">INDEX('Svi studenti'!$C$2:$C998,MATCH(A20, 'Svi studenti'!$B$2:$B998, 0))</f>
        <v>Шапоњић, Ана</v>
      </c>
      <c r="C20" s="86" t="str">
        <f t="array" ref="C20">iferror(iNDEX('Svi studenti'!$G$2:$G998,MATCH(A20, 'Svi studenti'!$B$2:$B998, 0)),"---")</f>
        <v>3и2а</v>
      </c>
      <c r="D20" s="1">
        <v>2.0</v>
      </c>
      <c r="E20" s="1">
        <v>4.0</v>
      </c>
      <c r="F20" s="1">
        <v>3.0</v>
      </c>
      <c r="G20" s="1">
        <v>0.5</v>
      </c>
      <c r="H20" s="1">
        <v>0.5</v>
      </c>
      <c r="I20" s="1">
        <v>0.0</v>
      </c>
      <c r="J20" s="1">
        <v>1.0</v>
      </c>
      <c r="K20" s="1">
        <v>1.0</v>
      </c>
      <c r="L20" s="1">
        <v>0.5</v>
      </c>
      <c r="M20" s="27">
        <v>0.5</v>
      </c>
      <c r="N20" s="1">
        <v>4.0</v>
      </c>
      <c r="O20" s="1">
        <v>2.0</v>
      </c>
      <c r="P20" s="1">
        <v>0.0</v>
      </c>
      <c r="Q20" s="1">
        <v>0.0</v>
      </c>
      <c r="R20" s="1">
        <v>0.5</v>
      </c>
      <c r="S20" s="1">
        <v>0.5</v>
      </c>
      <c r="T20" s="1">
        <v>0.5</v>
      </c>
      <c r="U20" s="27">
        <v>0.5</v>
      </c>
      <c r="V20" s="1">
        <v>3.0</v>
      </c>
      <c r="W20" s="1">
        <v>1.0</v>
      </c>
      <c r="X20" s="1">
        <v>0.5</v>
      </c>
      <c r="Y20" s="1">
        <v>0.0</v>
      </c>
      <c r="Z20" s="1">
        <v>0.0</v>
      </c>
      <c r="AA20" s="1">
        <v>0.0</v>
      </c>
      <c r="AB20" s="27">
        <v>0.0</v>
      </c>
      <c r="AC20" s="1">
        <v>2.0</v>
      </c>
      <c r="AD20" s="27">
        <v>0.0</v>
      </c>
      <c r="AE20" s="1">
        <v>2.0</v>
      </c>
      <c r="AF20" s="27">
        <v>0.0</v>
      </c>
      <c r="AG20" s="1">
        <v>1.0</v>
      </c>
      <c r="AH20" s="1">
        <v>2.0</v>
      </c>
      <c r="AI20" s="27">
        <v>1.0</v>
      </c>
      <c r="AJ20" s="1">
        <f t="shared" si="1"/>
        <v>33.5</v>
      </c>
    </row>
    <row r="21">
      <c r="A21" s="9" t="s">
        <v>220</v>
      </c>
      <c r="B21" s="7" t="str">
        <f t="array" ref="B21">INDEX('Svi studenti'!$C$2:$C998,MATCH(A21, 'Svi studenti'!$B$2:$B998, 0))</f>
        <v>Илијев, Невена</v>
      </c>
      <c r="C21" s="86" t="str">
        <f t="array" ref="C21">iferror(iNDEX('Svi studenti'!$G$2:$G998,MATCH(A21, 'Svi studenti'!$B$2:$B998, 0)),"---")</f>
        <v>3и2а</v>
      </c>
      <c r="D21" s="1">
        <v>1.0</v>
      </c>
      <c r="E21" s="1">
        <v>4.0</v>
      </c>
      <c r="F21" s="1">
        <v>3.0</v>
      </c>
      <c r="G21" s="1">
        <v>0.5</v>
      </c>
      <c r="H21" s="1">
        <v>0.5</v>
      </c>
      <c r="I21" s="1">
        <v>0.0</v>
      </c>
      <c r="J21" s="1">
        <v>1.0</v>
      </c>
      <c r="K21" s="1">
        <v>1.0</v>
      </c>
      <c r="L21" s="1">
        <v>0.5</v>
      </c>
      <c r="M21" s="27">
        <v>0.5</v>
      </c>
      <c r="N21" s="1">
        <v>4.0</v>
      </c>
      <c r="O21" s="1">
        <v>2.0</v>
      </c>
      <c r="P21" s="1">
        <v>0.0</v>
      </c>
      <c r="Q21" s="1">
        <v>0.0</v>
      </c>
      <c r="R21" s="1">
        <v>0.5</v>
      </c>
      <c r="S21" s="1">
        <v>0.5</v>
      </c>
      <c r="T21" s="1">
        <v>0.5</v>
      </c>
      <c r="U21" s="27">
        <v>0.5</v>
      </c>
      <c r="V21" s="1">
        <v>0.0</v>
      </c>
      <c r="W21" s="1">
        <v>0.0</v>
      </c>
      <c r="X21" s="1">
        <v>0.0</v>
      </c>
      <c r="Y21" s="1">
        <v>0.0</v>
      </c>
      <c r="Z21" s="1">
        <v>0.0</v>
      </c>
      <c r="AA21" s="1">
        <v>0.0</v>
      </c>
      <c r="AB21" s="27">
        <v>0.0</v>
      </c>
      <c r="AC21" s="1">
        <v>0.0</v>
      </c>
      <c r="AD21" s="27">
        <v>0.0</v>
      </c>
      <c r="AE21" s="1">
        <v>0.0</v>
      </c>
      <c r="AF21" s="27">
        <v>0.0</v>
      </c>
      <c r="AG21" s="1">
        <v>0.0</v>
      </c>
      <c r="AH21" s="1">
        <v>2.0</v>
      </c>
      <c r="AI21" s="27">
        <v>1.0</v>
      </c>
      <c r="AJ21" s="1">
        <f t="shared" si="1"/>
        <v>23</v>
      </c>
    </row>
    <row r="22">
      <c r="A22" s="9" t="s">
        <v>239</v>
      </c>
      <c r="B22" s="7" t="str">
        <f t="array" ref="B22">INDEX('Svi studenti'!$C$2:$C998,MATCH(A22, 'Svi studenti'!$B$2:$B998, 0))</f>
        <v>Петраш, Габриел</v>
      </c>
      <c r="C22" s="86" t="str">
        <f t="array" ref="C22">iferror(iNDEX('Svi studenti'!$G$2:$G998,MATCH(A22, 'Svi studenti'!$B$2:$B998, 0)),"---")</f>
        <v>3и2а</v>
      </c>
      <c r="D22" s="1">
        <v>1.0</v>
      </c>
      <c r="E22" s="1">
        <v>4.0</v>
      </c>
      <c r="F22" s="1">
        <v>3.0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27">
        <v>0.0</v>
      </c>
      <c r="N22" s="1">
        <v>4.0</v>
      </c>
      <c r="O22" s="1">
        <v>1.0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27">
        <v>0.0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27">
        <v>0.0</v>
      </c>
      <c r="AC22" s="1">
        <v>0.0</v>
      </c>
      <c r="AD22" s="27">
        <v>0.0</v>
      </c>
      <c r="AE22" s="1">
        <v>0.0</v>
      </c>
      <c r="AF22" s="27">
        <v>0.0</v>
      </c>
      <c r="AG22" s="1">
        <v>1.0</v>
      </c>
      <c r="AH22" s="1">
        <v>0.0</v>
      </c>
      <c r="AI22" s="27">
        <v>0.0</v>
      </c>
      <c r="AJ22" s="1">
        <f t="shared" si="1"/>
        <v>14</v>
      </c>
    </row>
    <row r="23">
      <c r="A23" s="64" t="s">
        <v>207</v>
      </c>
      <c r="B23" s="7" t="str">
        <f t="array" ref="B23">INDEX('Svi studenti'!$C$2:$C998,MATCH(A23, 'Svi studenti'!$B$2:$B998, 0))</f>
        <v>Владисављевић, Никола</v>
      </c>
      <c r="C23" s="50" t="str">
        <f t="array" ref="C23">iferror(iNDEX('Svi studenti'!$G$2:$G998,MATCH(A23, 'Svi studenti'!$B$2:$B998, 0)),"---")</f>
        <v>3и2б</v>
      </c>
      <c r="D23" s="1">
        <v>1.5</v>
      </c>
      <c r="E23" s="1">
        <v>3.0</v>
      </c>
      <c r="F23" s="1">
        <v>3.0</v>
      </c>
      <c r="G23" s="1">
        <v>1.0</v>
      </c>
      <c r="H23" s="1">
        <v>1.0</v>
      </c>
      <c r="I23" s="1">
        <v>1.0</v>
      </c>
      <c r="J23" s="1">
        <v>2.0</v>
      </c>
      <c r="K23" s="1">
        <v>2.0</v>
      </c>
      <c r="L23" s="1">
        <v>1.0</v>
      </c>
      <c r="M23" s="27">
        <v>1.0</v>
      </c>
      <c r="N23" s="1">
        <v>0.0</v>
      </c>
      <c r="O23" s="1">
        <v>0.0</v>
      </c>
      <c r="P23" s="1">
        <v>0.0</v>
      </c>
      <c r="Q23" s="1">
        <v>0.0</v>
      </c>
      <c r="R23" s="1">
        <v>0.0</v>
      </c>
      <c r="S23" s="1">
        <v>0.0</v>
      </c>
      <c r="T23" s="1">
        <v>0.0</v>
      </c>
      <c r="U23" s="27">
        <v>0.0</v>
      </c>
      <c r="V23" s="1">
        <v>0.0</v>
      </c>
      <c r="W23" s="1">
        <v>0.0</v>
      </c>
      <c r="X23" s="1">
        <v>0.0</v>
      </c>
      <c r="Y23" s="1">
        <v>0.0</v>
      </c>
      <c r="Z23" s="1">
        <v>0.0</v>
      </c>
      <c r="AA23" s="1">
        <v>0.0</v>
      </c>
      <c r="AB23" s="27">
        <v>0.0</v>
      </c>
      <c r="AC23" s="1">
        <v>0.0</v>
      </c>
      <c r="AD23" s="27">
        <v>0.0</v>
      </c>
      <c r="AE23" s="1">
        <v>0.0</v>
      </c>
      <c r="AF23" s="27">
        <v>0.0</v>
      </c>
      <c r="AG23" s="1">
        <v>0.0</v>
      </c>
      <c r="AH23" s="1">
        <v>0.0</v>
      </c>
      <c r="AI23" s="27">
        <v>0.0</v>
      </c>
      <c r="AJ23" s="1">
        <f t="shared" si="1"/>
        <v>16.5</v>
      </c>
      <c r="AK23" s="1"/>
      <c r="AL23" s="1"/>
      <c r="AM23" s="1"/>
      <c r="AN23" s="1"/>
      <c r="AO23" s="1"/>
      <c r="AP23" s="12"/>
    </row>
    <row r="24">
      <c r="A24" s="64" t="s">
        <v>257</v>
      </c>
      <c r="B24" s="7" t="str">
        <f t="array" ref="B24">INDEX('Svi studenti'!$C$2:$C998,MATCH(A24, 'Svi studenti'!$B$2:$B998, 0))</f>
        <v>Чубриловић, Андреј</v>
      </c>
      <c r="C24" s="50" t="str">
        <f t="array" ref="C24">iferror(iNDEX('Svi studenti'!$G$2:$G998,MATCH(A24, 'Svi studenti'!$B$2:$B998, 0)),"---")</f>
        <v>3и2б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  <c r="I24" s="1">
        <v>0.0</v>
      </c>
      <c r="J24" s="1">
        <v>0.0</v>
      </c>
      <c r="K24" s="1">
        <v>0.0</v>
      </c>
      <c r="L24" s="1">
        <v>0.0</v>
      </c>
      <c r="M24" s="27">
        <v>0.0</v>
      </c>
      <c r="N24" s="1">
        <v>0.0</v>
      </c>
      <c r="O24" s="1">
        <v>0.0</v>
      </c>
      <c r="P24" s="1">
        <v>0.0</v>
      </c>
      <c r="Q24" s="1">
        <v>0.0</v>
      </c>
      <c r="R24" s="1">
        <v>0.0</v>
      </c>
      <c r="S24" s="1">
        <v>0.0</v>
      </c>
      <c r="T24" s="1">
        <v>0.0</v>
      </c>
      <c r="U24" s="27">
        <v>0.0</v>
      </c>
      <c r="V24" s="1">
        <v>0.0</v>
      </c>
      <c r="W24" s="1">
        <v>0.0</v>
      </c>
      <c r="X24" s="1">
        <v>0.0</v>
      </c>
      <c r="Y24" s="1">
        <v>0.0</v>
      </c>
      <c r="Z24" s="1">
        <v>0.0</v>
      </c>
      <c r="AA24" s="1">
        <v>0.0</v>
      </c>
      <c r="AB24" s="27">
        <v>0.0</v>
      </c>
      <c r="AC24" s="1">
        <v>0.0</v>
      </c>
      <c r="AD24" s="27">
        <v>0.0</v>
      </c>
      <c r="AE24" s="1">
        <v>0.0</v>
      </c>
      <c r="AF24" s="27">
        <v>0.0</v>
      </c>
      <c r="AG24" s="1">
        <v>1.0</v>
      </c>
      <c r="AH24" s="1">
        <v>0.0</v>
      </c>
      <c r="AI24" s="27">
        <v>0.0</v>
      </c>
      <c r="AJ24" s="1">
        <f t="shared" si="1"/>
        <v>1</v>
      </c>
      <c r="AK24" s="1"/>
      <c r="AL24" s="1"/>
      <c r="AM24" s="1"/>
      <c r="AN24" s="1"/>
      <c r="AO24" s="1"/>
      <c r="AP24" s="12"/>
    </row>
    <row r="25">
      <c r="A25" s="64" t="s">
        <v>233</v>
      </c>
      <c r="B25" s="7" t="str">
        <f t="array" ref="B25">INDEX('Svi studenti'!$C$2:$C998,MATCH(A25, 'Svi studenti'!$B$2:$B998, 0))</f>
        <v>Миловановић, Петар</v>
      </c>
      <c r="C25" s="50" t="str">
        <f t="array" ref="C25">iferror(iNDEX('Svi studenti'!$G$2:$G998,MATCH(A25, 'Svi studenti'!$B$2:$B998, 0)),"---")</f>
        <v>3и2б</v>
      </c>
      <c r="D25" s="1">
        <v>2.0</v>
      </c>
      <c r="E25" s="1">
        <v>4.0</v>
      </c>
      <c r="F25" s="1">
        <v>3.0</v>
      </c>
      <c r="G25" s="1">
        <v>0.5</v>
      </c>
      <c r="H25" s="1">
        <v>0.5</v>
      </c>
      <c r="I25" s="1">
        <v>0.0</v>
      </c>
      <c r="J25" s="1">
        <v>1.0</v>
      </c>
      <c r="K25" s="1">
        <v>1.0</v>
      </c>
      <c r="L25" s="1">
        <v>0.0</v>
      </c>
      <c r="M25" s="27">
        <v>0.0</v>
      </c>
      <c r="N25" s="1">
        <v>4.0</v>
      </c>
      <c r="O25" s="1">
        <v>2.0</v>
      </c>
      <c r="P25" s="1">
        <v>0.0</v>
      </c>
      <c r="Q25" s="1">
        <v>0.0</v>
      </c>
      <c r="R25" s="1">
        <v>0.5</v>
      </c>
      <c r="S25" s="1">
        <v>0.5</v>
      </c>
      <c r="T25" s="1">
        <v>0.5</v>
      </c>
      <c r="U25" s="27">
        <v>0.5</v>
      </c>
      <c r="V25" s="1">
        <v>2.5</v>
      </c>
      <c r="W25" s="1">
        <v>0.0</v>
      </c>
      <c r="X25" s="1">
        <v>0.0</v>
      </c>
      <c r="Y25" s="1">
        <v>0.0</v>
      </c>
      <c r="Z25" s="1">
        <v>0.0</v>
      </c>
      <c r="AA25" s="1">
        <v>0.0</v>
      </c>
      <c r="AB25" s="27">
        <v>0.0</v>
      </c>
      <c r="AC25" s="1">
        <v>2.0</v>
      </c>
      <c r="AD25" s="27">
        <v>0.0</v>
      </c>
      <c r="AE25" s="1">
        <v>2.0</v>
      </c>
      <c r="AF25" s="27">
        <v>0.0</v>
      </c>
      <c r="AG25" s="1">
        <v>1.0</v>
      </c>
      <c r="AH25" s="1">
        <v>2.0</v>
      </c>
      <c r="AI25" s="27">
        <v>1.0</v>
      </c>
      <c r="AJ25" s="1">
        <f t="shared" si="1"/>
        <v>30.5</v>
      </c>
      <c r="AK25" s="1"/>
      <c r="AL25" s="1"/>
      <c r="AM25" s="1"/>
      <c r="AN25" s="1"/>
      <c r="AO25" s="1"/>
      <c r="AP25" s="12"/>
    </row>
    <row r="26">
      <c r="A26" s="9" t="s">
        <v>234</v>
      </c>
      <c r="B26" s="7" t="str">
        <f t="array" ref="B26">INDEX('Svi studenti'!$C$2:$C998,MATCH(A26, 'Svi studenti'!$B$2:$B998, 0))</f>
        <v>Милошевић, Ана</v>
      </c>
      <c r="C26" s="50" t="str">
        <f t="array" ref="C26">iferror(iNDEX('Svi studenti'!$G$2:$G998,MATCH(A26, 'Svi studenti'!$B$2:$B998, 0)),"---")</f>
        <v>3и2б</v>
      </c>
      <c r="D26" s="1">
        <v>2.0</v>
      </c>
      <c r="E26" s="1">
        <v>4.0</v>
      </c>
      <c r="F26" s="1">
        <v>3.0</v>
      </c>
      <c r="G26" s="1">
        <v>0.5</v>
      </c>
      <c r="H26" s="1">
        <v>0.5</v>
      </c>
      <c r="I26" s="1">
        <v>0.0</v>
      </c>
      <c r="J26" s="1">
        <v>1.0</v>
      </c>
      <c r="K26" s="1">
        <v>1.0</v>
      </c>
      <c r="L26" s="1">
        <v>0.5</v>
      </c>
      <c r="M26" s="27">
        <v>0.5</v>
      </c>
      <c r="N26" s="1">
        <v>4.0</v>
      </c>
      <c r="O26" s="1">
        <v>2.0</v>
      </c>
      <c r="P26" s="1">
        <v>0.0</v>
      </c>
      <c r="Q26" s="1">
        <v>0.0</v>
      </c>
      <c r="R26" s="1">
        <v>0.5</v>
      </c>
      <c r="S26" s="1">
        <v>0.5</v>
      </c>
      <c r="T26" s="1">
        <v>0.5</v>
      </c>
      <c r="U26" s="27">
        <v>0.5</v>
      </c>
      <c r="V26" s="1">
        <v>3.0</v>
      </c>
      <c r="W26" s="1">
        <v>1.0</v>
      </c>
      <c r="X26" s="1">
        <v>0.0</v>
      </c>
      <c r="Y26" s="1">
        <v>0.0</v>
      </c>
      <c r="Z26" s="1">
        <v>0.0</v>
      </c>
      <c r="AA26" s="1">
        <v>0.0</v>
      </c>
      <c r="AB26" s="27">
        <v>0.0</v>
      </c>
      <c r="AC26" s="1">
        <v>2.0</v>
      </c>
      <c r="AD26" s="27">
        <v>0.0</v>
      </c>
      <c r="AE26" s="1">
        <v>2.0</v>
      </c>
      <c r="AF26" s="27">
        <v>0.0</v>
      </c>
      <c r="AG26" s="1">
        <v>1.0</v>
      </c>
      <c r="AH26" s="1">
        <v>0.0</v>
      </c>
      <c r="AI26" s="27">
        <v>1.0</v>
      </c>
      <c r="AJ26" s="1">
        <f t="shared" si="1"/>
        <v>31</v>
      </c>
    </row>
    <row r="27">
      <c r="A27" s="9" t="s">
        <v>255</v>
      </c>
      <c r="B27" s="7" t="str">
        <f t="array" ref="B27">INDEX('Svi studenti'!$C$2:$C998,MATCH(A27, 'Svi studenti'!$B$2:$B998, 0))</f>
        <v>Томић, Лазар</v>
      </c>
      <c r="C27" s="50" t="str">
        <f t="array" ref="C27">iferror(iNDEX('Svi studenti'!$G$2:$G998,MATCH(A27, 'Svi studenti'!$B$2:$B998, 0)),"---")</f>
        <v>3и2б</v>
      </c>
      <c r="D27" s="1">
        <v>2.0</v>
      </c>
      <c r="E27" s="1">
        <v>4.0</v>
      </c>
      <c r="F27" s="1">
        <v>3.0</v>
      </c>
      <c r="G27" s="1">
        <v>0.3</v>
      </c>
      <c r="H27" s="1">
        <v>0.3</v>
      </c>
      <c r="I27" s="1">
        <v>0.0</v>
      </c>
      <c r="J27" s="1">
        <v>0.5</v>
      </c>
      <c r="K27" s="1">
        <v>0.5</v>
      </c>
      <c r="L27" s="1">
        <v>0.2</v>
      </c>
      <c r="M27" s="27">
        <v>0.0</v>
      </c>
      <c r="N27" s="1">
        <v>4.0</v>
      </c>
      <c r="O27" s="1">
        <v>2.0</v>
      </c>
      <c r="P27" s="1">
        <v>0.0</v>
      </c>
      <c r="Q27" s="1">
        <v>0.0</v>
      </c>
      <c r="R27" s="1">
        <v>0.5</v>
      </c>
      <c r="S27" s="1">
        <v>0.5</v>
      </c>
      <c r="T27" s="1">
        <v>0.5</v>
      </c>
      <c r="U27" s="27">
        <v>0.5</v>
      </c>
      <c r="V27" s="1">
        <v>3.0</v>
      </c>
      <c r="W27" s="1">
        <v>0.0</v>
      </c>
      <c r="X27" s="1">
        <v>0.0</v>
      </c>
      <c r="Y27" s="1">
        <v>0.0</v>
      </c>
      <c r="Z27" s="1">
        <v>0.0</v>
      </c>
      <c r="AA27" s="1">
        <v>0.0</v>
      </c>
      <c r="AB27" s="27">
        <v>0.0</v>
      </c>
      <c r="AC27" s="1">
        <v>2.0</v>
      </c>
      <c r="AD27" s="27">
        <v>0.0</v>
      </c>
      <c r="AE27" s="1">
        <v>0.0</v>
      </c>
      <c r="AF27" s="27">
        <v>0.0</v>
      </c>
      <c r="AG27" s="1">
        <v>1.0</v>
      </c>
      <c r="AH27" s="1">
        <v>0.0</v>
      </c>
      <c r="AI27" s="27">
        <v>1.0</v>
      </c>
      <c r="AJ27" s="1">
        <f t="shared" si="1"/>
        <v>25.8</v>
      </c>
    </row>
    <row r="28">
      <c r="A28" s="9" t="s">
        <v>188</v>
      </c>
      <c r="B28" s="7" t="str">
        <f t="array" ref="B28">INDEX('Svi studenti'!$C$2:$C998,MATCH(A28, 'Svi studenti'!$B$2:$B998, 0))</f>
        <v>Вуковић, Јана</v>
      </c>
      <c r="C28" s="50" t="str">
        <f t="array" ref="C28">iferror(iNDEX('Svi studenti'!$G$2:$G998,MATCH(A28, 'Svi studenti'!$B$2:$B998, 0)),"---")</f>
        <v>3и2б</v>
      </c>
      <c r="D28" s="1">
        <v>2.0</v>
      </c>
      <c r="E28" s="1">
        <v>4.0</v>
      </c>
      <c r="F28" s="1">
        <v>3.0</v>
      </c>
      <c r="G28" s="1">
        <v>1.0</v>
      </c>
      <c r="H28" s="1">
        <v>1.0</v>
      </c>
      <c r="I28" s="1">
        <v>0.7</v>
      </c>
      <c r="J28" s="1">
        <v>2.0</v>
      </c>
      <c r="K28" s="1">
        <v>1.9</v>
      </c>
      <c r="L28" s="1">
        <v>1.0</v>
      </c>
      <c r="M28" s="27">
        <v>0.0</v>
      </c>
      <c r="N28" s="1">
        <v>4.0</v>
      </c>
      <c r="O28" s="1">
        <v>2.0</v>
      </c>
      <c r="P28" s="1">
        <v>1.0</v>
      </c>
      <c r="Q28" s="1">
        <v>0.9</v>
      </c>
      <c r="R28" s="1">
        <v>1.0</v>
      </c>
      <c r="S28" s="1">
        <v>1.0</v>
      </c>
      <c r="T28" s="1">
        <v>1.0</v>
      </c>
      <c r="U28" s="27">
        <v>1.0</v>
      </c>
      <c r="V28" s="1">
        <v>3.0</v>
      </c>
      <c r="W28" s="1">
        <v>1.0</v>
      </c>
      <c r="X28" s="1">
        <v>1.0</v>
      </c>
      <c r="Y28" s="1">
        <v>2.0</v>
      </c>
      <c r="Z28" s="1">
        <v>2.0</v>
      </c>
      <c r="AA28" s="1">
        <v>1.0</v>
      </c>
      <c r="AB28" s="27">
        <v>1.0</v>
      </c>
      <c r="AC28" s="1">
        <v>2.0</v>
      </c>
      <c r="AD28" s="27">
        <v>3.0</v>
      </c>
      <c r="AE28" s="1">
        <v>2.0</v>
      </c>
      <c r="AF28" s="27">
        <v>3.0</v>
      </c>
      <c r="AG28" s="1">
        <v>1.0</v>
      </c>
      <c r="AH28" s="1">
        <v>2.0</v>
      </c>
      <c r="AI28" s="27">
        <v>1.0</v>
      </c>
      <c r="AJ28" s="1">
        <f t="shared" si="1"/>
        <v>53.5</v>
      </c>
    </row>
    <row r="29">
      <c r="A29" s="9" t="s">
        <v>238</v>
      </c>
      <c r="B29" s="4" t="s">
        <v>393</v>
      </c>
      <c r="C29" s="50" t="str">
        <f t="array" ref="C29">iferror(iNDEX('Svi studenti'!$G$2:$G998,MATCH(A29, 'Svi studenti'!$B$2:$B998, 0)),"---")</f>
        <v>3и2б</v>
      </c>
      <c r="D29" s="1">
        <v>2.0</v>
      </c>
      <c r="E29" s="1">
        <v>4.0</v>
      </c>
      <c r="F29" s="1">
        <v>3.0</v>
      </c>
      <c r="G29" s="1">
        <v>0.5</v>
      </c>
      <c r="H29" s="1">
        <v>0.5</v>
      </c>
      <c r="I29" s="1">
        <v>0.0</v>
      </c>
      <c r="J29" s="1">
        <v>1.0</v>
      </c>
      <c r="K29" s="1">
        <v>1.0</v>
      </c>
      <c r="L29" s="1">
        <v>0.5</v>
      </c>
      <c r="M29" s="27">
        <v>0.5</v>
      </c>
      <c r="N29" s="1">
        <v>4.0</v>
      </c>
      <c r="O29" s="1">
        <v>2.0</v>
      </c>
      <c r="P29" s="1">
        <v>0.0</v>
      </c>
      <c r="Q29" s="1">
        <v>0.0</v>
      </c>
      <c r="R29" s="1">
        <v>0.5</v>
      </c>
      <c r="S29" s="1">
        <v>0.5</v>
      </c>
      <c r="T29" s="1">
        <v>0.5</v>
      </c>
      <c r="U29" s="27">
        <v>0.5</v>
      </c>
      <c r="V29" s="1">
        <v>3.0</v>
      </c>
      <c r="W29" s="1">
        <v>1.0</v>
      </c>
      <c r="X29" s="1">
        <v>0.0</v>
      </c>
      <c r="Y29" s="1">
        <v>0.0</v>
      </c>
      <c r="Z29" s="1">
        <v>0.0</v>
      </c>
      <c r="AA29" s="1">
        <v>0.0</v>
      </c>
      <c r="AB29" s="27">
        <v>0.0</v>
      </c>
      <c r="AC29" s="1">
        <v>2.0</v>
      </c>
      <c r="AD29" s="27">
        <v>0.0</v>
      </c>
      <c r="AE29" s="1">
        <v>2.0</v>
      </c>
      <c r="AF29" s="27">
        <v>0.0</v>
      </c>
      <c r="AG29" s="1">
        <v>1.0</v>
      </c>
      <c r="AH29" s="1">
        <v>2.0</v>
      </c>
      <c r="AI29" s="27">
        <v>1.0</v>
      </c>
      <c r="AJ29" s="1">
        <f t="shared" si="1"/>
        <v>33</v>
      </c>
    </row>
  </sheetData>
  <mergeCells count="7">
    <mergeCell ref="D4:M4"/>
    <mergeCell ref="N4:U4"/>
    <mergeCell ref="V4:AB4"/>
    <mergeCell ref="AC4:AD4"/>
    <mergeCell ref="AE4:AF4"/>
    <mergeCell ref="AG4:AI4"/>
    <mergeCell ref="AJ4:AJ5"/>
  </mergeCells>
  <conditionalFormatting sqref="AJ6:AJ29">
    <cfRule type="cellIs" dxfId="1" priority="1" operator="lessThan">
      <formula>22</formula>
    </cfRule>
  </conditionalFormatting>
  <conditionalFormatting sqref="AJ6:AJ29 AP6:AP13">
    <cfRule type="cellIs" dxfId="0" priority="2" operator="greaterThanOrEqual">
      <formula>22</formula>
    </cfRule>
  </conditionalFormatting>
  <conditionalFormatting sqref="AP6:AP13">
    <cfRule type="cellIs" dxfId="2" priority="3" operator="lessThan">
      <formula>22</formula>
    </cfRule>
  </conditionalFormatting>
  <drawing r:id="rId4"/>
  <legacy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25"/>
    <col customWidth="1" min="20" max="22" width="13.88"/>
    <col customWidth="1" min="24" max="24" width="13.63"/>
    <col customWidth="1" min="25" max="25" width="15.5"/>
    <col customWidth="1" min="26" max="26" width="13.38"/>
    <col customWidth="1" min="27" max="27" width="21.88"/>
    <col customWidth="1" min="28" max="28" width="19.13"/>
    <col customWidth="1" min="30" max="30" width="18.13"/>
    <col customWidth="1" min="31" max="31" width="28.63"/>
  </cols>
  <sheetData>
    <row r="1">
      <c r="A1" s="10" t="s">
        <v>23</v>
      </c>
      <c r="B1" s="11" t="s">
        <v>25</v>
      </c>
      <c r="C1" s="11"/>
      <c r="E1" s="23" t="s">
        <v>30</v>
      </c>
      <c r="F1" s="9"/>
      <c r="G1" s="9">
        <v>718.0</v>
      </c>
      <c r="P1" s="1"/>
      <c r="Q1" s="1"/>
      <c r="R1" s="1"/>
      <c r="S1" s="1"/>
      <c r="T1" s="1"/>
      <c r="U1" s="1"/>
      <c r="V1" s="1"/>
      <c r="W1" s="12"/>
      <c r="X1" s="12"/>
      <c r="Y1" s="12"/>
      <c r="Z1" s="12"/>
      <c r="AA1" s="12"/>
      <c r="AB1" s="12"/>
      <c r="AC1" s="12"/>
      <c r="AD1" s="12"/>
      <c r="AE1" s="12"/>
    </row>
    <row r="2">
      <c r="A2" s="4">
        <f>countif(C6:C998,"=3и2а") + countif(C6:C998,"=3и1б")</f>
        <v>8</v>
      </c>
      <c r="B2" s="4">
        <f>countif(C5:C998,"=3и1а") + countif(C5:C998,"=3и2б")</f>
        <v>8</v>
      </c>
      <c r="C2" s="19"/>
      <c r="D2" s="4"/>
      <c r="E2" s="4"/>
      <c r="F2" s="4"/>
      <c r="G2" s="4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>
      <c r="D3" s="30" t="s">
        <v>340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3"/>
      <c r="AC3" s="34" t="s">
        <v>341</v>
      </c>
      <c r="AD3" s="31"/>
      <c r="AE3" s="33"/>
      <c r="AF3" s="35" t="s">
        <v>342</v>
      </c>
    </row>
    <row r="4">
      <c r="A4" s="4"/>
      <c r="B4" s="4"/>
      <c r="C4" s="4"/>
      <c r="D4" s="34" t="s">
        <v>343</v>
      </c>
      <c r="E4" s="31"/>
      <c r="F4" s="31"/>
      <c r="G4" s="31"/>
      <c r="H4" s="31"/>
      <c r="I4" s="31"/>
      <c r="J4" s="31"/>
      <c r="K4" s="31"/>
      <c r="L4" s="33"/>
      <c r="M4" s="30" t="s">
        <v>344</v>
      </c>
      <c r="N4" s="31"/>
      <c r="O4" s="31"/>
      <c r="P4" s="31"/>
      <c r="Q4" s="31"/>
      <c r="R4" s="31"/>
      <c r="S4" s="33"/>
      <c r="T4" s="34" t="s">
        <v>294</v>
      </c>
      <c r="U4" s="31"/>
      <c r="V4" s="31"/>
      <c r="W4" s="31"/>
      <c r="X4" s="31"/>
      <c r="Y4" s="33"/>
      <c r="Z4" s="34" t="s">
        <v>86</v>
      </c>
      <c r="AA4" s="31"/>
      <c r="AB4" s="33"/>
      <c r="AC4" s="34" t="s">
        <v>264</v>
      </c>
      <c r="AD4" s="33"/>
      <c r="AE4" s="35" t="s">
        <v>345</v>
      </c>
      <c r="AF4" s="43"/>
    </row>
    <row r="5">
      <c r="A5" s="4" t="s">
        <v>11</v>
      </c>
      <c r="B5" s="4" t="s">
        <v>12</v>
      </c>
      <c r="C5" s="4" t="s">
        <v>47</v>
      </c>
      <c r="D5" s="39" t="s">
        <v>266</v>
      </c>
      <c r="E5" s="36" t="s">
        <v>346</v>
      </c>
      <c r="F5" s="36" t="s">
        <v>272</v>
      </c>
      <c r="G5" s="84" t="s">
        <v>347</v>
      </c>
      <c r="H5" s="84" t="s">
        <v>348</v>
      </c>
      <c r="I5" s="84" t="s">
        <v>349</v>
      </c>
      <c r="J5" s="84" t="s">
        <v>350</v>
      </c>
      <c r="K5" s="84" t="s">
        <v>351</v>
      </c>
      <c r="L5" s="85" t="s">
        <v>352</v>
      </c>
      <c r="M5" s="36" t="s">
        <v>319</v>
      </c>
      <c r="N5" s="36" t="s">
        <v>320</v>
      </c>
      <c r="O5" s="36" t="s">
        <v>353</v>
      </c>
      <c r="P5" s="36" t="s">
        <v>354</v>
      </c>
      <c r="Q5" s="36" t="s">
        <v>355</v>
      </c>
      <c r="R5" s="36" t="s">
        <v>356</v>
      </c>
      <c r="S5" s="83" t="s">
        <v>357</v>
      </c>
      <c r="T5" s="36" t="s">
        <v>358</v>
      </c>
      <c r="U5" s="84" t="s">
        <v>347</v>
      </c>
      <c r="V5" s="84" t="s">
        <v>348</v>
      </c>
      <c r="W5" s="84" t="s">
        <v>349</v>
      </c>
      <c r="X5" s="84" t="s">
        <v>350</v>
      </c>
      <c r="Y5" s="85" t="s">
        <v>351</v>
      </c>
      <c r="Z5" s="36" t="s">
        <v>64</v>
      </c>
      <c r="AA5" s="36" t="s">
        <v>102</v>
      </c>
      <c r="AB5" s="83" t="s">
        <v>101</v>
      </c>
      <c r="AC5" s="36" t="s">
        <v>267</v>
      </c>
      <c r="AD5" s="83" t="s">
        <v>288</v>
      </c>
      <c r="AE5" s="45"/>
      <c r="AF5" s="45"/>
    </row>
    <row r="6">
      <c r="A6" s="64" t="s">
        <v>115</v>
      </c>
      <c r="B6" s="7" t="str">
        <f t="array" ref="B6">INDEX('Svi studenti'!$C$2:$C998,MATCH(A6, 'Svi studenti'!$B$2:$B998, 0))</f>
        <v>Здјелар, Катарина</v>
      </c>
      <c r="C6" s="87" t="str">
        <f t="array" ref="C6">iferror(iNDEX('Svi studenti'!$G$2:$G998,MATCH(A6, 'Svi studenti'!$B$2:$B998, 0)),"---")</f>
        <v>3и1а</v>
      </c>
      <c r="D6" s="1">
        <v>2.0</v>
      </c>
      <c r="E6" s="1">
        <v>6.0</v>
      </c>
      <c r="F6" s="1">
        <v>2.0</v>
      </c>
      <c r="G6" s="1">
        <v>0.0</v>
      </c>
      <c r="H6" s="1">
        <v>0.0</v>
      </c>
      <c r="I6" s="1">
        <v>0.0</v>
      </c>
      <c r="J6" s="1">
        <v>0.0</v>
      </c>
      <c r="K6" s="1">
        <v>0.0</v>
      </c>
      <c r="L6" s="27">
        <v>0.0</v>
      </c>
      <c r="M6" s="1">
        <v>2.0</v>
      </c>
      <c r="N6" s="1">
        <v>0.0</v>
      </c>
      <c r="O6" s="1">
        <v>0.0</v>
      </c>
      <c r="P6" s="1">
        <v>0.0</v>
      </c>
      <c r="Q6" s="1">
        <v>0.0</v>
      </c>
      <c r="R6" s="1">
        <v>0.0</v>
      </c>
      <c r="S6" s="27">
        <v>0.0</v>
      </c>
      <c r="T6" s="1">
        <v>0.0</v>
      </c>
      <c r="U6" s="1">
        <v>0.0</v>
      </c>
      <c r="V6" s="1">
        <v>0.0</v>
      </c>
      <c r="W6" s="1">
        <v>0.0</v>
      </c>
      <c r="X6" s="1">
        <v>0.0</v>
      </c>
      <c r="Y6" s="27">
        <v>0.0</v>
      </c>
      <c r="Z6" s="1">
        <v>0.5</v>
      </c>
      <c r="AA6" s="1">
        <v>0.0</v>
      </c>
      <c r="AB6" s="27">
        <v>0.0</v>
      </c>
      <c r="AC6" s="1">
        <v>0.0</v>
      </c>
      <c r="AD6" s="27">
        <v>0.0</v>
      </c>
      <c r="AE6" s="27">
        <v>0.0</v>
      </c>
      <c r="AF6" s="80">
        <f t="shared" ref="AF6:AF21" si="1">sum(D6:AE6)</f>
        <v>12.5</v>
      </c>
    </row>
    <row r="7">
      <c r="A7" s="64" t="s">
        <v>140</v>
      </c>
      <c r="B7" s="7" t="str">
        <f t="array" ref="B7">INDEX('Svi studenti'!$C$2:$C998,MATCH(A7, 'Svi studenti'!$B$2:$B998, 0))</f>
        <v>Милекић, Сретен</v>
      </c>
      <c r="C7" s="87" t="str">
        <f t="array" ref="C7">iferror(iNDEX('Svi studenti'!$G$2:$G998,MATCH(A7, 'Svi studenti'!$B$2:$B998, 0)),"---")</f>
        <v>3и1а</v>
      </c>
      <c r="D7" s="1">
        <v>1.0</v>
      </c>
      <c r="E7" s="1">
        <v>5.0</v>
      </c>
      <c r="F7" s="1">
        <v>2.0</v>
      </c>
      <c r="G7" s="1">
        <v>0.0</v>
      </c>
      <c r="H7" s="1">
        <v>0.0</v>
      </c>
      <c r="I7" s="1">
        <v>0.0</v>
      </c>
      <c r="J7" s="1">
        <v>0.0</v>
      </c>
      <c r="K7" s="1">
        <v>0.0</v>
      </c>
      <c r="L7" s="27">
        <v>0.0</v>
      </c>
      <c r="M7" s="1">
        <v>1.0</v>
      </c>
      <c r="N7" s="1">
        <v>0.0</v>
      </c>
      <c r="O7" s="1">
        <v>0.0</v>
      </c>
      <c r="P7" s="1">
        <v>0.0</v>
      </c>
      <c r="Q7" s="1">
        <v>0.0</v>
      </c>
      <c r="R7" s="1">
        <v>0.0</v>
      </c>
      <c r="S7" s="27">
        <v>0.0</v>
      </c>
      <c r="T7" s="1">
        <v>0.0</v>
      </c>
      <c r="U7" s="1">
        <v>0.0</v>
      </c>
      <c r="V7" s="1">
        <v>0.0</v>
      </c>
      <c r="W7" s="1">
        <v>0.0</v>
      </c>
      <c r="X7" s="1">
        <v>0.0</v>
      </c>
      <c r="Y7" s="27">
        <v>0.0</v>
      </c>
      <c r="Z7" s="1">
        <v>0.0</v>
      </c>
      <c r="AA7" s="1">
        <v>0.0</v>
      </c>
      <c r="AB7" s="27">
        <v>0.0</v>
      </c>
      <c r="AC7" s="1">
        <v>0.0</v>
      </c>
      <c r="AD7" s="27">
        <v>0.0</v>
      </c>
      <c r="AE7" s="27">
        <v>0.0</v>
      </c>
      <c r="AF7" s="80">
        <f t="shared" si="1"/>
        <v>9</v>
      </c>
    </row>
    <row r="8">
      <c r="A8" s="9" t="s">
        <v>83</v>
      </c>
      <c r="B8" s="7" t="str">
        <f t="array" ref="B8">INDEX('Svi studenti'!$C$2:$C998,MATCH(A8, 'Svi studenti'!$B$2:$B998, 0))</f>
        <v>Добросављевић, Исидора</v>
      </c>
      <c r="C8" s="87" t="str">
        <f t="array" ref="C8">iferror(iNDEX('Svi studenti'!$G$2:$G998,MATCH(A8, 'Svi studenti'!$B$2:$B998, 0)),"---")</f>
        <v>3и1а</v>
      </c>
      <c r="D8" s="1">
        <v>1.0</v>
      </c>
      <c r="E8" s="1">
        <v>6.0</v>
      </c>
      <c r="F8" s="1">
        <v>2.0</v>
      </c>
      <c r="G8" s="1">
        <v>0.0</v>
      </c>
      <c r="H8" s="1">
        <v>0.0</v>
      </c>
      <c r="I8" s="1">
        <v>0.0</v>
      </c>
      <c r="J8" s="1">
        <v>0.0</v>
      </c>
      <c r="K8" s="1">
        <v>0.0</v>
      </c>
      <c r="L8" s="27">
        <v>0.0</v>
      </c>
      <c r="M8" s="1">
        <v>0.0</v>
      </c>
      <c r="N8" s="1">
        <v>0.0</v>
      </c>
      <c r="O8" s="1">
        <v>0.0</v>
      </c>
      <c r="P8" s="1">
        <v>0.0</v>
      </c>
      <c r="Q8" s="1">
        <v>0.0</v>
      </c>
      <c r="R8" s="1">
        <v>0.0</v>
      </c>
      <c r="S8" s="27">
        <v>0.0</v>
      </c>
      <c r="T8" s="1">
        <v>0.0</v>
      </c>
      <c r="U8" s="1">
        <v>0.0</v>
      </c>
      <c r="V8" s="1">
        <v>0.0</v>
      </c>
      <c r="W8" s="1">
        <v>0.0</v>
      </c>
      <c r="X8" s="1">
        <v>0.0</v>
      </c>
      <c r="Y8" s="27">
        <v>0.0</v>
      </c>
      <c r="Z8" s="1">
        <v>1.0</v>
      </c>
      <c r="AA8" s="1">
        <v>0.0</v>
      </c>
      <c r="AB8" s="27">
        <v>0.0</v>
      </c>
      <c r="AC8" s="1">
        <v>0.0</v>
      </c>
      <c r="AD8" s="27">
        <v>0.0</v>
      </c>
      <c r="AE8" s="27">
        <v>0.0</v>
      </c>
      <c r="AF8" s="80">
        <f t="shared" si="1"/>
        <v>10</v>
      </c>
    </row>
    <row r="9">
      <c r="A9" s="9" t="s">
        <v>34</v>
      </c>
      <c r="B9" s="7" t="str">
        <f t="array" ref="B9">INDEX('Svi studenti'!$C$2:$C998,MATCH(A9, 'Svi studenti'!$B$2:$B998, 0))</f>
        <v>Дељанин, Петар</v>
      </c>
      <c r="C9" s="87" t="str">
        <f t="array" ref="C9">iferror(iNDEX('Svi studenti'!$G$2:$G998,MATCH(A9, 'Svi studenti'!$B$2:$B998, 0)),"---")</f>
        <v>3и1а</v>
      </c>
      <c r="D9" s="1">
        <v>2.0</v>
      </c>
      <c r="E9" s="1">
        <v>6.0</v>
      </c>
      <c r="F9" s="1">
        <v>2.0</v>
      </c>
      <c r="G9" s="1">
        <v>1.0</v>
      </c>
      <c r="H9" s="1">
        <v>1.0</v>
      </c>
      <c r="I9" s="1">
        <v>1.0</v>
      </c>
      <c r="J9" s="1">
        <v>1.0</v>
      </c>
      <c r="K9" s="1">
        <v>1.0</v>
      </c>
      <c r="L9" s="27">
        <v>1.0</v>
      </c>
      <c r="M9" s="1">
        <v>4.0</v>
      </c>
      <c r="N9" s="1">
        <v>3.0</v>
      </c>
      <c r="O9" s="1">
        <v>2.0</v>
      </c>
      <c r="P9" s="1">
        <v>2.0</v>
      </c>
      <c r="Q9" s="1">
        <v>1.0</v>
      </c>
      <c r="R9" s="1">
        <v>0.5</v>
      </c>
      <c r="S9" s="27">
        <v>1.0</v>
      </c>
      <c r="T9" s="1">
        <v>0.0</v>
      </c>
      <c r="U9" s="1">
        <v>0.0</v>
      </c>
      <c r="V9" s="1">
        <v>0.0</v>
      </c>
      <c r="W9" s="1">
        <v>0.0</v>
      </c>
      <c r="X9" s="1">
        <v>0.0</v>
      </c>
      <c r="Y9" s="27">
        <v>0.0</v>
      </c>
      <c r="Z9" s="1">
        <v>1.0</v>
      </c>
      <c r="AA9" s="1">
        <v>2.0</v>
      </c>
      <c r="AB9" s="27">
        <v>1.0</v>
      </c>
      <c r="AC9" s="1">
        <v>5.0</v>
      </c>
      <c r="AD9" s="27">
        <v>5.0</v>
      </c>
      <c r="AE9" s="27">
        <v>5.0</v>
      </c>
      <c r="AF9" s="80">
        <f t="shared" si="1"/>
        <v>48.5</v>
      </c>
    </row>
    <row r="10">
      <c r="A10" s="64" t="s">
        <v>88</v>
      </c>
      <c r="B10" s="7" t="str">
        <f t="array" ref="B10">INDEX('Svi studenti'!$C$2:$C998,MATCH(A10, 'Svi studenti'!$B$2:$B998, 0))</f>
        <v>Докмановић, Нина</v>
      </c>
      <c r="C10" s="88" t="str">
        <f t="array" ref="C10">iferror(iNDEX('Svi studenti'!$G$2:$G998,MATCH(A10, 'Svi studenti'!$B$2:$B998, 0)),"---")</f>
        <v>3и1б</v>
      </c>
      <c r="D10" s="1">
        <v>2.0</v>
      </c>
      <c r="E10" s="1">
        <v>6.0</v>
      </c>
      <c r="F10" s="1">
        <v>2.0</v>
      </c>
      <c r="G10" s="1">
        <v>1.0</v>
      </c>
      <c r="H10" s="1">
        <v>1.0</v>
      </c>
      <c r="I10" s="1">
        <v>1.0</v>
      </c>
      <c r="J10" s="1">
        <v>1.0</v>
      </c>
      <c r="K10" s="1">
        <v>1.0</v>
      </c>
      <c r="L10" s="27">
        <v>1.0</v>
      </c>
      <c r="M10" s="1">
        <v>4.0</v>
      </c>
      <c r="N10" s="1">
        <v>3.0</v>
      </c>
      <c r="O10" s="1">
        <v>2.0</v>
      </c>
      <c r="P10" s="1">
        <v>2.0</v>
      </c>
      <c r="Q10" s="1">
        <v>1.0</v>
      </c>
      <c r="R10" s="1">
        <v>1.0</v>
      </c>
      <c r="S10" s="27">
        <v>1.0</v>
      </c>
      <c r="T10" s="1">
        <v>1.0</v>
      </c>
      <c r="U10" s="1">
        <v>1.0</v>
      </c>
      <c r="V10" s="1">
        <v>1.0</v>
      </c>
      <c r="W10" s="1">
        <v>1.0</v>
      </c>
      <c r="X10" s="1">
        <v>1.0</v>
      </c>
      <c r="Y10" s="27">
        <v>1.0</v>
      </c>
      <c r="Z10" s="1">
        <v>1.0</v>
      </c>
      <c r="AA10" s="1">
        <v>0.0</v>
      </c>
      <c r="AB10" s="27">
        <v>1.0</v>
      </c>
      <c r="AC10" s="1">
        <v>3.0</v>
      </c>
      <c r="AD10" s="27">
        <v>5.0</v>
      </c>
      <c r="AE10" s="27">
        <v>5.0</v>
      </c>
      <c r="AF10" s="80">
        <f t="shared" si="1"/>
        <v>51</v>
      </c>
    </row>
    <row r="11">
      <c r="A11" s="64" t="s">
        <v>192</v>
      </c>
      <c r="B11" s="7" t="str">
        <f t="array" ref="B11">INDEX('Svi studenti'!$C$2:$C998,MATCH(A11, 'Svi studenti'!$B$2:$B998, 0))</f>
        <v>Тасић, Михајло</v>
      </c>
      <c r="C11" s="88" t="str">
        <f t="array" ref="C11">iferror(iNDEX('Svi studenti'!$G$2:$G998,MATCH(A11, 'Svi studenti'!$B$2:$B998, 0)),"---")</f>
        <v>3и1б</v>
      </c>
      <c r="D11" s="1">
        <v>2.0</v>
      </c>
      <c r="E11" s="1">
        <v>6.0</v>
      </c>
      <c r="F11" s="1">
        <v>2.0</v>
      </c>
      <c r="G11" s="1">
        <v>1.0</v>
      </c>
      <c r="H11" s="1">
        <v>1.0</v>
      </c>
      <c r="I11" s="1">
        <v>1.0</v>
      </c>
      <c r="J11" s="1">
        <v>1.0</v>
      </c>
      <c r="K11" s="1">
        <v>1.0</v>
      </c>
      <c r="L11" s="27">
        <v>1.0</v>
      </c>
      <c r="M11" s="1">
        <v>4.0</v>
      </c>
      <c r="N11" s="1">
        <v>3.0</v>
      </c>
      <c r="O11" s="1">
        <v>2.0</v>
      </c>
      <c r="P11" s="1">
        <v>2.0</v>
      </c>
      <c r="Q11" s="1">
        <v>1.0</v>
      </c>
      <c r="R11" s="1">
        <v>1.0</v>
      </c>
      <c r="S11" s="27">
        <v>1.0</v>
      </c>
      <c r="T11" s="1">
        <v>1.0</v>
      </c>
      <c r="U11" s="1">
        <v>1.0</v>
      </c>
      <c r="V11" s="1">
        <v>1.0</v>
      </c>
      <c r="W11" s="1">
        <v>1.0</v>
      </c>
      <c r="X11" s="1">
        <v>1.0</v>
      </c>
      <c r="Y11" s="27">
        <v>1.0</v>
      </c>
      <c r="Z11" s="1">
        <v>1.0</v>
      </c>
      <c r="AA11" s="1">
        <v>2.0</v>
      </c>
      <c r="AB11" s="27">
        <v>1.0</v>
      </c>
      <c r="AC11" s="1">
        <v>0.0</v>
      </c>
      <c r="AD11" s="27">
        <v>0.0</v>
      </c>
      <c r="AE11" s="27">
        <v>0.0</v>
      </c>
      <c r="AF11" s="80">
        <f t="shared" si="1"/>
        <v>40</v>
      </c>
    </row>
    <row r="12">
      <c r="A12" s="9" t="s">
        <v>113</v>
      </c>
      <c r="B12" s="7" t="str">
        <f t="array" ref="B12">INDEX('Svi studenti'!$C$2:$C998,MATCH(A12, 'Svi studenti'!$B$2:$B998, 0))</f>
        <v>Ђуровић, Слађана</v>
      </c>
      <c r="C12" s="88" t="str">
        <f t="array" ref="C12">iferror(iNDEX('Svi studenti'!$G$2:$G998,MATCH(A12, 'Svi studenti'!$B$2:$B998, 0)),"---")</f>
        <v>3и1б</v>
      </c>
      <c r="D12" s="1">
        <v>2.0</v>
      </c>
      <c r="E12" s="1">
        <v>0.0</v>
      </c>
      <c r="F12" s="1">
        <v>0.0</v>
      </c>
      <c r="G12" s="1">
        <v>0.0</v>
      </c>
      <c r="H12" s="1">
        <v>0.0</v>
      </c>
      <c r="I12" s="1">
        <v>0.0</v>
      </c>
      <c r="J12" s="1">
        <v>0.0</v>
      </c>
      <c r="K12" s="1">
        <v>0.0</v>
      </c>
      <c r="L12" s="27">
        <v>0.0</v>
      </c>
      <c r="M12" s="1">
        <v>0.0</v>
      </c>
      <c r="N12" s="1">
        <v>0.0</v>
      </c>
      <c r="O12" s="1">
        <v>0.0</v>
      </c>
      <c r="P12" s="1">
        <v>0.0</v>
      </c>
      <c r="Q12" s="1">
        <v>0.0</v>
      </c>
      <c r="R12" s="1">
        <v>0.0</v>
      </c>
      <c r="S12" s="27">
        <v>0.0</v>
      </c>
      <c r="T12" s="1">
        <v>0.0</v>
      </c>
      <c r="U12" s="1">
        <v>0.0</v>
      </c>
      <c r="V12" s="1">
        <v>0.0</v>
      </c>
      <c r="W12" s="1">
        <v>0.0</v>
      </c>
      <c r="X12" s="1">
        <v>0.0</v>
      </c>
      <c r="Y12" s="27">
        <v>0.0</v>
      </c>
      <c r="Z12" s="1">
        <v>0.0</v>
      </c>
      <c r="AA12" s="1">
        <v>0.0</v>
      </c>
      <c r="AB12" s="27">
        <v>0.0</v>
      </c>
      <c r="AC12" s="1">
        <v>0.0</v>
      </c>
      <c r="AD12" s="27">
        <v>0.0</v>
      </c>
      <c r="AE12" s="27">
        <v>0.0</v>
      </c>
      <c r="AF12" s="80">
        <f t="shared" si="1"/>
        <v>2</v>
      </c>
    </row>
    <row r="13">
      <c r="A13" s="9" t="s">
        <v>174</v>
      </c>
      <c r="B13" s="7" t="str">
        <f t="array" ref="B13">INDEX('Svi studenti'!$C$2:$C998,MATCH(A13, 'Svi studenti'!$B$2:$B998, 0))</f>
        <v>Радивојевић, Јана</v>
      </c>
      <c r="C13" s="88" t="str">
        <f t="array" ref="C13">iferror(iNDEX('Svi studenti'!$G$2:$G998,MATCH(A13, 'Svi studenti'!$B$2:$B998, 0)),"---")</f>
        <v>3и1б</v>
      </c>
      <c r="D13" s="1">
        <v>2.0</v>
      </c>
      <c r="E13" s="1">
        <v>2.0</v>
      </c>
      <c r="F13" s="1">
        <v>0.0</v>
      </c>
      <c r="G13" s="1">
        <v>0.0</v>
      </c>
      <c r="H13" s="1">
        <v>0.0</v>
      </c>
      <c r="I13" s="1">
        <v>0.0</v>
      </c>
      <c r="J13" s="1">
        <v>0.0</v>
      </c>
      <c r="K13" s="1">
        <v>0.0</v>
      </c>
      <c r="L13" s="27">
        <v>0.0</v>
      </c>
      <c r="M13" s="1">
        <v>1.0</v>
      </c>
      <c r="N13" s="1">
        <v>0.0</v>
      </c>
      <c r="O13" s="1">
        <v>0.0</v>
      </c>
      <c r="P13" s="1">
        <v>0.0</v>
      </c>
      <c r="Q13" s="1">
        <v>0.0</v>
      </c>
      <c r="R13" s="1">
        <v>0.0</v>
      </c>
      <c r="S13" s="27">
        <v>0.0</v>
      </c>
      <c r="T13" s="1">
        <v>0.0</v>
      </c>
      <c r="U13" s="1">
        <v>0.0</v>
      </c>
      <c r="V13" s="1">
        <v>0.0</v>
      </c>
      <c r="W13" s="1">
        <v>0.0</v>
      </c>
      <c r="X13" s="1">
        <v>0.0</v>
      </c>
      <c r="Y13" s="27">
        <v>0.0</v>
      </c>
      <c r="Z13" s="1">
        <v>1.0</v>
      </c>
      <c r="AA13" s="1">
        <v>0.0</v>
      </c>
      <c r="AB13" s="27">
        <v>0.0</v>
      </c>
      <c r="AC13" s="1">
        <v>0.0</v>
      </c>
      <c r="AD13" s="27">
        <v>0.0</v>
      </c>
      <c r="AE13" s="27">
        <v>0.0</v>
      </c>
      <c r="AF13" s="80">
        <f t="shared" si="1"/>
        <v>6</v>
      </c>
    </row>
    <row r="14">
      <c r="A14" s="9" t="s">
        <v>184</v>
      </c>
      <c r="B14" s="7" t="str">
        <f t="array" ref="B14">INDEX('Svi studenti'!$C$2:$C998,MATCH(A14, 'Svi studenti'!$B$2:$B998, 0))</f>
        <v>Станковић, Анђела</v>
      </c>
      <c r="C14" s="88" t="str">
        <f t="array" ref="C14">iferror(iNDEX('Svi studenti'!$G$2:$G998,MATCH(A14, 'Svi studenti'!$B$2:$B998, 0)),"---")</f>
        <v>3и1б</v>
      </c>
      <c r="D14" s="1">
        <v>2.0</v>
      </c>
      <c r="E14" s="1">
        <v>5.5</v>
      </c>
      <c r="F14" s="1">
        <v>2.0</v>
      </c>
      <c r="G14" s="1">
        <v>1.0</v>
      </c>
      <c r="H14" s="1">
        <v>1.0</v>
      </c>
      <c r="I14" s="1">
        <v>1.0</v>
      </c>
      <c r="J14" s="1">
        <v>1.0</v>
      </c>
      <c r="K14" s="1">
        <v>1.0</v>
      </c>
      <c r="L14" s="27">
        <v>1.0</v>
      </c>
      <c r="M14" s="1">
        <v>4.0</v>
      </c>
      <c r="N14" s="1">
        <v>3.0</v>
      </c>
      <c r="O14" s="1">
        <v>2.0</v>
      </c>
      <c r="P14" s="1">
        <v>2.0</v>
      </c>
      <c r="Q14" s="1">
        <v>1.0</v>
      </c>
      <c r="R14" s="1">
        <v>1.0</v>
      </c>
      <c r="S14" s="27">
        <v>1.0</v>
      </c>
      <c r="T14" s="1">
        <v>1.0</v>
      </c>
      <c r="U14" s="1">
        <v>1.0</v>
      </c>
      <c r="V14" s="1">
        <v>1.0</v>
      </c>
      <c r="W14" s="1">
        <v>1.0</v>
      </c>
      <c r="X14" s="1">
        <v>1.0</v>
      </c>
      <c r="Y14" s="27">
        <v>1.0</v>
      </c>
      <c r="Z14" s="1">
        <v>1.0</v>
      </c>
      <c r="AA14" s="1">
        <v>2.0</v>
      </c>
      <c r="AB14" s="27">
        <v>1.0</v>
      </c>
      <c r="AC14" s="1">
        <v>0.0</v>
      </c>
      <c r="AD14" s="27">
        <v>0.0</v>
      </c>
      <c r="AE14" s="27">
        <v>0.0</v>
      </c>
      <c r="AF14" s="80">
        <f t="shared" si="1"/>
        <v>39.5</v>
      </c>
    </row>
    <row r="15">
      <c r="A15" s="64" t="s">
        <v>218</v>
      </c>
      <c r="B15" s="7" t="str">
        <f t="array" ref="B15">INDEX('Svi studenti'!$C$2:$C998,MATCH(A15, 'Svi studenti'!$B$2:$B998, 0))</f>
        <v>Здравковић, Милица</v>
      </c>
      <c r="C15" s="88" t="str">
        <f t="array" ref="C15">iferror(iNDEX('Svi studenti'!$G$2:$G998,MATCH(A15, 'Svi studenti'!$B$2:$B998, 0)),"---")</f>
        <v>3и2а</v>
      </c>
      <c r="D15" s="1">
        <v>2.0</v>
      </c>
      <c r="E15" s="1">
        <v>6.0</v>
      </c>
      <c r="F15" s="1">
        <v>2.0</v>
      </c>
      <c r="G15" s="1">
        <v>1.0</v>
      </c>
      <c r="H15" s="1">
        <v>1.0</v>
      </c>
      <c r="I15" s="1">
        <v>1.0</v>
      </c>
      <c r="J15" s="1">
        <v>1.0</v>
      </c>
      <c r="K15" s="1">
        <v>1.0</v>
      </c>
      <c r="L15" s="27">
        <v>1.0</v>
      </c>
      <c r="M15" s="1">
        <v>4.0</v>
      </c>
      <c r="N15" s="1">
        <v>3.0</v>
      </c>
      <c r="O15" s="1">
        <v>2.0</v>
      </c>
      <c r="P15" s="1">
        <v>2.0</v>
      </c>
      <c r="Q15" s="1">
        <v>1.0</v>
      </c>
      <c r="R15" s="1">
        <v>1.0</v>
      </c>
      <c r="S15" s="27">
        <v>1.0</v>
      </c>
      <c r="T15" s="1">
        <v>1.0</v>
      </c>
      <c r="U15" s="1">
        <v>1.0</v>
      </c>
      <c r="V15" s="1">
        <v>1.0</v>
      </c>
      <c r="W15" s="1">
        <v>1.0</v>
      </c>
      <c r="X15" s="1">
        <v>1.0</v>
      </c>
      <c r="Y15" s="27">
        <v>1.0</v>
      </c>
      <c r="Z15" s="1">
        <v>1.0</v>
      </c>
      <c r="AA15" s="1">
        <v>2.0</v>
      </c>
      <c r="AB15" s="27">
        <v>1.0</v>
      </c>
      <c r="AC15" s="1">
        <v>3.0</v>
      </c>
      <c r="AD15" s="27">
        <v>0.0</v>
      </c>
      <c r="AE15" s="27">
        <v>0.0</v>
      </c>
      <c r="AF15" s="80">
        <f t="shared" si="1"/>
        <v>43</v>
      </c>
    </row>
    <row r="16">
      <c r="A16" s="9" t="s">
        <v>250</v>
      </c>
      <c r="B16" s="7" t="str">
        <f t="array" ref="B16">INDEX('Svi studenti'!$C$2:$C998,MATCH(A16, 'Svi studenti'!$B$2:$B998, 0))</f>
        <v>Стефановић, Александар</v>
      </c>
      <c r="C16" s="88" t="str">
        <f t="array" ref="C16">iferror(iNDEX('Svi studenti'!$G$2:$G998,MATCH(A16, 'Svi studenti'!$B$2:$B998, 0)),"---")</f>
        <v>3и2а</v>
      </c>
      <c r="D16" s="1">
        <v>2.0</v>
      </c>
      <c r="E16" s="1">
        <v>6.0</v>
      </c>
      <c r="F16" s="1">
        <v>2.0</v>
      </c>
      <c r="G16" s="1">
        <v>1.0</v>
      </c>
      <c r="H16" s="1">
        <v>1.0</v>
      </c>
      <c r="I16" s="1">
        <v>1.0</v>
      </c>
      <c r="J16" s="1">
        <v>1.0</v>
      </c>
      <c r="K16" s="1">
        <v>1.0</v>
      </c>
      <c r="L16" s="27">
        <v>1.0</v>
      </c>
      <c r="M16" s="1">
        <v>4.0</v>
      </c>
      <c r="N16" s="1">
        <v>3.0</v>
      </c>
      <c r="O16" s="1">
        <v>2.0</v>
      </c>
      <c r="P16" s="1">
        <v>2.0</v>
      </c>
      <c r="Q16" s="1">
        <v>1.0</v>
      </c>
      <c r="R16" s="1">
        <v>1.0</v>
      </c>
      <c r="S16" s="27">
        <v>1.0</v>
      </c>
      <c r="T16" s="1">
        <v>0.0</v>
      </c>
      <c r="U16" s="1">
        <v>0.0</v>
      </c>
      <c r="V16" s="1">
        <v>0.0</v>
      </c>
      <c r="W16" s="1">
        <v>0.0</v>
      </c>
      <c r="X16" s="1">
        <v>0.0</v>
      </c>
      <c r="Y16" s="27">
        <v>0.0</v>
      </c>
      <c r="Z16" s="1">
        <v>1.0</v>
      </c>
      <c r="AA16" s="1">
        <v>2.0</v>
      </c>
      <c r="AB16" s="27">
        <v>1.0</v>
      </c>
      <c r="AC16" s="1">
        <v>0.0</v>
      </c>
      <c r="AD16" s="27">
        <v>0.0</v>
      </c>
      <c r="AE16" s="27">
        <v>0.0</v>
      </c>
      <c r="AF16" s="80">
        <f t="shared" si="1"/>
        <v>34</v>
      </c>
    </row>
    <row r="17">
      <c r="A17" s="9" t="s">
        <v>239</v>
      </c>
      <c r="B17" s="7" t="str">
        <f t="array" ref="B17">INDEX('Svi studenti'!$C$2:$C998,MATCH(A17, 'Svi studenti'!$B$2:$B998, 0))</f>
        <v>Петраш, Габриел</v>
      </c>
      <c r="C17" s="88" t="str">
        <f t="array" ref="C17">iferror(iNDEX('Svi studenti'!$G$2:$G998,MATCH(A17, 'Svi studenti'!$B$2:$B998, 0)),"---")</f>
        <v>3и2а</v>
      </c>
      <c r="D17" s="1">
        <v>2.0</v>
      </c>
      <c r="E17" s="1">
        <v>6.0</v>
      </c>
      <c r="F17" s="1">
        <v>2.0</v>
      </c>
      <c r="G17" s="1">
        <v>0.0</v>
      </c>
      <c r="H17" s="1">
        <v>0.0</v>
      </c>
      <c r="I17" s="1">
        <v>0.0</v>
      </c>
      <c r="J17" s="1">
        <v>0.0</v>
      </c>
      <c r="K17" s="1">
        <v>0.0</v>
      </c>
      <c r="L17" s="27">
        <v>0.0</v>
      </c>
      <c r="M17" s="1">
        <v>4.0</v>
      </c>
      <c r="N17" s="1">
        <v>0.0</v>
      </c>
      <c r="O17" s="1">
        <v>0.0</v>
      </c>
      <c r="P17" s="1">
        <v>0.0</v>
      </c>
      <c r="Q17" s="1">
        <v>0.0</v>
      </c>
      <c r="R17" s="1">
        <v>0.0</v>
      </c>
      <c r="S17" s="27">
        <v>0.0</v>
      </c>
      <c r="T17" s="1">
        <v>0.0</v>
      </c>
      <c r="U17" s="1">
        <v>0.0</v>
      </c>
      <c r="V17" s="1">
        <v>0.0</v>
      </c>
      <c r="W17" s="1">
        <v>0.0</v>
      </c>
      <c r="X17" s="1">
        <v>0.0</v>
      </c>
      <c r="Y17" s="27">
        <v>0.0</v>
      </c>
      <c r="Z17" s="1">
        <v>1.0</v>
      </c>
      <c r="AA17" s="1">
        <v>0.0</v>
      </c>
      <c r="AB17" s="27">
        <v>0.0</v>
      </c>
      <c r="AC17" s="1">
        <v>0.0</v>
      </c>
      <c r="AD17" s="27">
        <v>0.0</v>
      </c>
      <c r="AE17" s="27">
        <v>0.0</v>
      </c>
      <c r="AF17" s="80">
        <f t="shared" si="1"/>
        <v>15</v>
      </c>
    </row>
    <row r="18">
      <c r="A18" s="62" t="s">
        <v>207</v>
      </c>
      <c r="B18" s="63" t="str">
        <f t="array" ref="B18">INDEX('Svi studenti'!$C$2:$C998,MATCH(A18, 'Svi studenti'!$B$2:$B998, 0))</f>
        <v>Владисављевић, Никола</v>
      </c>
      <c r="C18" s="87" t="str">
        <f t="array" ref="C18">iferror(iNDEX('Svi studenti'!$G$2:$G998,MATCH(A18, 'Svi studenti'!$B$2:$B998, 0)),"---")</f>
        <v>3и2б</v>
      </c>
      <c r="D18" s="1">
        <v>2.0</v>
      </c>
      <c r="E18" s="1">
        <v>6.0</v>
      </c>
      <c r="F18" s="1">
        <v>2.0</v>
      </c>
      <c r="G18" s="1">
        <v>1.0</v>
      </c>
      <c r="H18" s="1">
        <v>1.0</v>
      </c>
      <c r="I18" s="1">
        <v>1.0</v>
      </c>
      <c r="J18" s="1">
        <v>1.0</v>
      </c>
      <c r="K18" s="1">
        <v>1.0</v>
      </c>
      <c r="L18" s="27">
        <v>1.0</v>
      </c>
      <c r="M18" s="1">
        <v>4.0</v>
      </c>
      <c r="N18" s="1">
        <v>3.0</v>
      </c>
      <c r="O18" s="1">
        <v>2.0</v>
      </c>
      <c r="P18" s="1">
        <v>2.0</v>
      </c>
      <c r="Q18" s="1">
        <v>1.0</v>
      </c>
      <c r="R18" s="1">
        <v>1.0</v>
      </c>
      <c r="S18" s="27">
        <v>1.0</v>
      </c>
      <c r="T18" s="1">
        <v>1.0</v>
      </c>
      <c r="U18" s="1">
        <v>1.0</v>
      </c>
      <c r="V18" s="1">
        <v>1.0</v>
      </c>
      <c r="W18" s="1">
        <v>1.0</v>
      </c>
      <c r="X18" s="1">
        <v>1.0</v>
      </c>
      <c r="Y18" s="27">
        <v>1.0</v>
      </c>
      <c r="Z18" s="1">
        <v>1.0</v>
      </c>
      <c r="AA18" s="1">
        <v>2.0</v>
      </c>
      <c r="AB18" s="27">
        <v>1.0</v>
      </c>
      <c r="AC18" s="1">
        <v>0.0</v>
      </c>
      <c r="AD18" s="27">
        <v>0.0</v>
      </c>
      <c r="AE18" s="27">
        <v>0.0</v>
      </c>
      <c r="AF18" s="80">
        <f t="shared" si="1"/>
        <v>40</v>
      </c>
    </row>
    <row r="19">
      <c r="A19" s="9" t="s">
        <v>179</v>
      </c>
      <c r="B19" s="7" t="str">
        <f t="array" ref="B19">INDEX('Svi studenti'!$C$2:$C998,MATCH(A19, 'Svi studenti'!$B$2:$B998, 0))</f>
        <v>Мијаиловић, Лука</v>
      </c>
      <c r="C19" s="87" t="str">
        <f t="array" ref="C19">iferror(iNDEX('Svi studenti'!$G$2:$G998,MATCH(A19, 'Svi studenti'!$B$2:$B998, 0)),"---")</f>
        <v>3и2б</v>
      </c>
      <c r="D19" s="1">
        <v>2.0</v>
      </c>
      <c r="E19" s="1">
        <v>6.0</v>
      </c>
      <c r="F19" s="1">
        <v>2.0</v>
      </c>
      <c r="G19" s="1">
        <v>0.0</v>
      </c>
      <c r="H19" s="1">
        <v>0.0</v>
      </c>
      <c r="I19" s="1">
        <v>0.0</v>
      </c>
      <c r="J19" s="1">
        <v>0.0</v>
      </c>
      <c r="K19" s="1">
        <v>0.0</v>
      </c>
      <c r="L19" s="27">
        <v>0.0</v>
      </c>
      <c r="M19" s="1">
        <v>4.0</v>
      </c>
      <c r="N19" s="1">
        <v>0.0</v>
      </c>
      <c r="O19" s="1">
        <v>0.0</v>
      </c>
      <c r="P19" s="1">
        <v>0.0</v>
      </c>
      <c r="Q19" s="1">
        <v>0.0</v>
      </c>
      <c r="R19" s="1">
        <v>0.0</v>
      </c>
      <c r="S19" s="27">
        <v>0.0</v>
      </c>
      <c r="T19" s="1">
        <v>0.0</v>
      </c>
      <c r="U19" s="1">
        <v>0.0</v>
      </c>
      <c r="V19" s="1">
        <v>0.0</v>
      </c>
      <c r="W19" s="1">
        <v>0.0</v>
      </c>
      <c r="X19" s="1">
        <v>0.0</v>
      </c>
      <c r="Y19" s="27">
        <v>0.0</v>
      </c>
      <c r="Z19" s="1">
        <v>1.0</v>
      </c>
      <c r="AA19" s="1">
        <v>0.0</v>
      </c>
      <c r="AB19" s="27">
        <v>0.0</v>
      </c>
      <c r="AC19" s="1">
        <v>0.0</v>
      </c>
      <c r="AD19" s="27">
        <v>0.0</v>
      </c>
      <c r="AE19" s="27">
        <v>0.0</v>
      </c>
      <c r="AF19" s="80">
        <f t="shared" si="1"/>
        <v>15</v>
      </c>
    </row>
    <row r="20">
      <c r="A20" s="9" t="s">
        <v>257</v>
      </c>
      <c r="B20" s="7" t="str">
        <f t="array" ref="B20">INDEX('Svi studenti'!$C$2:$C998,MATCH(A20, 'Svi studenti'!$B$2:$B998, 0))</f>
        <v>Чубриловић, Андреј</v>
      </c>
      <c r="C20" s="87" t="str">
        <f t="array" ref="C20">iferror(iNDEX('Svi studenti'!$G$2:$G998,MATCH(A20, 'Svi studenti'!$B$2:$B998, 0)),"---")</f>
        <v>3и2б</v>
      </c>
      <c r="D20" s="1">
        <v>2.0</v>
      </c>
      <c r="E20" s="1">
        <v>6.0</v>
      </c>
      <c r="F20" s="1">
        <v>2.0</v>
      </c>
      <c r="G20" s="1">
        <v>1.0</v>
      </c>
      <c r="H20" s="1">
        <v>1.0</v>
      </c>
      <c r="I20" s="1">
        <v>1.0</v>
      </c>
      <c r="J20" s="1">
        <v>1.0</v>
      </c>
      <c r="K20" s="1">
        <v>1.0</v>
      </c>
      <c r="L20" s="27">
        <v>1.0</v>
      </c>
      <c r="M20" s="1">
        <v>4.0</v>
      </c>
      <c r="N20" s="1">
        <v>3.0</v>
      </c>
      <c r="O20" s="1">
        <v>2.0</v>
      </c>
      <c r="P20" s="1">
        <v>2.0</v>
      </c>
      <c r="Q20" s="1">
        <v>1.0</v>
      </c>
      <c r="R20" s="1">
        <v>1.0</v>
      </c>
      <c r="S20" s="27">
        <v>1.0</v>
      </c>
      <c r="T20" s="1">
        <v>0.0</v>
      </c>
      <c r="U20" s="1">
        <v>0.0</v>
      </c>
      <c r="V20" s="1">
        <v>0.0</v>
      </c>
      <c r="W20" s="1">
        <v>0.0</v>
      </c>
      <c r="X20" s="1">
        <v>0.0</v>
      </c>
      <c r="Y20" s="27">
        <v>0.0</v>
      </c>
      <c r="Z20" s="1">
        <v>1.0</v>
      </c>
      <c r="AA20" s="1">
        <v>0.0</v>
      </c>
      <c r="AB20" s="27">
        <v>1.0</v>
      </c>
      <c r="AC20" s="1">
        <v>0.0</v>
      </c>
      <c r="AD20" s="27">
        <v>0.0</v>
      </c>
      <c r="AE20" s="27">
        <v>0.0</v>
      </c>
      <c r="AF20" s="80">
        <f t="shared" si="1"/>
        <v>32</v>
      </c>
    </row>
    <row r="21">
      <c r="A21" s="9" t="s">
        <v>224</v>
      </c>
      <c r="B21" s="7" t="str">
        <f t="array" ref="B21">INDEX('Svi studenti'!$C$2:$C998,MATCH(A21, 'Svi studenti'!$B$2:$B998, 0))</f>
        <v>Јосиповић, Вељко</v>
      </c>
      <c r="C21" s="87" t="str">
        <f t="array" ref="C21">iferror(iNDEX('Svi studenti'!$G$2:$G998,MATCH(A21, 'Svi studenti'!$B$2:$B998, 0)),"---")</f>
        <v>3и2б</v>
      </c>
      <c r="D21" s="1">
        <v>2.0</v>
      </c>
      <c r="E21" s="1">
        <v>6.0</v>
      </c>
      <c r="F21" s="1">
        <v>2.0</v>
      </c>
      <c r="G21" s="1">
        <v>1.0</v>
      </c>
      <c r="H21" s="1">
        <v>1.0</v>
      </c>
      <c r="I21" s="1">
        <v>1.0</v>
      </c>
      <c r="J21" s="1">
        <v>1.0</v>
      </c>
      <c r="K21" s="1">
        <v>1.0</v>
      </c>
      <c r="L21" s="27">
        <v>1.0</v>
      </c>
      <c r="M21" s="1">
        <v>4.0</v>
      </c>
      <c r="N21" s="1">
        <v>3.0</v>
      </c>
      <c r="O21" s="1">
        <v>2.0</v>
      </c>
      <c r="P21" s="1">
        <v>2.0</v>
      </c>
      <c r="Q21" s="1">
        <v>1.0</v>
      </c>
      <c r="R21" s="1">
        <v>1.0</v>
      </c>
      <c r="S21" s="27">
        <v>1.0</v>
      </c>
      <c r="T21" s="1">
        <v>1.0</v>
      </c>
      <c r="U21" s="1">
        <v>1.0</v>
      </c>
      <c r="V21" s="1">
        <v>1.0</v>
      </c>
      <c r="W21" s="1">
        <v>1.0</v>
      </c>
      <c r="X21" s="1">
        <v>1.0</v>
      </c>
      <c r="Y21" s="27">
        <v>1.0</v>
      </c>
      <c r="Z21" s="1">
        <v>1.0</v>
      </c>
      <c r="AA21" s="1">
        <v>2.0</v>
      </c>
      <c r="AB21" s="27">
        <v>1.0</v>
      </c>
      <c r="AC21" s="1">
        <v>0.0</v>
      </c>
      <c r="AD21" s="27">
        <v>0.0</v>
      </c>
      <c r="AE21" s="27">
        <v>0.0</v>
      </c>
      <c r="AF21" s="80">
        <f t="shared" si="1"/>
        <v>40</v>
      </c>
    </row>
  </sheetData>
  <mergeCells count="9">
    <mergeCell ref="AF3:AF5"/>
    <mergeCell ref="AE4:AE5"/>
    <mergeCell ref="D3:AB3"/>
    <mergeCell ref="AC3:AE3"/>
    <mergeCell ref="D4:L4"/>
    <mergeCell ref="M4:S4"/>
    <mergeCell ref="T4:Y4"/>
    <mergeCell ref="Z4:AB4"/>
    <mergeCell ref="AC4:AD4"/>
  </mergeCells>
  <conditionalFormatting sqref="AF6:AF21">
    <cfRule type="cellIs" dxfId="0" priority="1" operator="greaterThanOrEqual">
      <formula>22</formula>
    </cfRule>
  </conditionalFormatting>
  <conditionalFormatting sqref="AF6:AF21">
    <cfRule type="cellIs" dxfId="1" priority="2" operator="lessThan">
      <formula>22</formula>
    </cfRule>
  </conditionalFormatting>
  <drawing r:id="rId4"/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88"/>
    <col customWidth="1" min="9" max="9" width="13.5"/>
    <col customWidth="1" min="14" max="14" width="14.0"/>
    <col customWidth="1" min="19" max="19" width="13.88"/>
    <col customWidth="1" min="20" max="20" width="14.38"/>
    <col customWidth="1" min="22" max="22" width="13.63"/>
    <col customWidth="1" min="23" max="23" width="15.5"/>
    <col customWidth="1" min="24" max="24" width="13.38"/>
    <col customWidth="1" min="34" max="34" width="17.13"/>
    <col customWidth="1" min="35" max="35" width="18.63"/>
  </cols>
  <sheetData>
    <row r="1">
      <c r="A1" s="10" t="s">
        <v>23</v>
      </c>
      <c r="B1" s="11" t="s">
        <v>25</v>
      </c>
      <c r="C1" s="11"/>
      <c r="E1" s="23" t="s">
        <v>30</v>
      </c>
      <c r="F1" s="9"/>
      <c r="G1" s="9">
        <v>718.0</v>
      </c>
      <c r="S1" s="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>
      <c r="A2" s="4">
        <f>countif(C6:C994,"=3и2а") + countif(C6:C994,"=3и1б")</f>
        <v>0</v>
      </c>
      <c r="B2" s="4">
        <f>countif(C5:C994,"=3и1а") + countif(C5:C994,"=3и2б")</f>
        <v>0</v>
      </c>
      <c r="C2" s="19"/>
      <c r="D2" s="4"/>
      <c r="E2" s="4"/>
      <c r="F2" s="4"/>
      <c r="G2" s="4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>
      <c r="D3" s="1" t="s">
        <v>359</v>
      </c>
      <c r="S3" s="25" t="s">
        <v>360</v>
      </c>
      <c r="AF3" s="24"/>
      <c r="AG3" s="25" t="s">
        <v>361</v>
      </c>
      <c r="AI3" s="24"/>
      <c r="AJ3" s="25" t="s">
        <v>342</v>
      </c>
    </row>
    <row r="4">
      <c r="A4" s="4"/>
      <c r="B4" s="4"/>
      <c r="C4" s="4"/>
      <c r="D4" s="25" t="s">
        <v>362</v>
      </c>
      <c r="G4" s="24"/>
      <c r="H4" s="61" t="s">
        <v>363</v>
      </c>
      <c r="L4" s="24"/>
      <c r="M4" s="1" t="s">
        <v>364</v>
      </c>
      <c r="R4" s="24"/>
      <c r="AF4" s="24"/>
      <c r="AI4" s="24"/>
    </row>
    <row r="5">
      <c r="A5" s="4" t="s">
        <v>365</v>
      </c>
      <c r="B5" s="4" t="s">
        <v>366</v>
      </c>
      <c r="C5" s="4" t="s">
        <v>367</v>
      </c>
      <c r="D5" s="1" t="s">
        <v>368</v>
      </c>
      <c r="E5" s="1" t="s">
        <v>369</v>
      </c>
      <c r="F5" s="1" t="s">
        <v>370</v>
      </c>
      <c r="G5" s="27" t="s">
        <v>371</v>
      </c>
      <c r="H5" s="1" t="s">
        <v>372</v>
      </c>
      <c r="I5" s="1" t="s">
        <v>373</v>
      </c>
      <c r="J5" s="28" t="s">
        <v>374</v>
      </c>
      <c r="K5" s="1" t="s">
        <v>375</v>
      </c>
      <c r="L5" s="1" t="s">
        <v>376</v>
      </c>
      <c r="M5" s="61" t="s">
        <v>372</v>
      </c>
      <c r="N5" s="1" t="s">
        <v>373</v>
      </c>
      <c r="O5" s="1" t="s">
        <v>377</v>
      </c>
      <c r="P5" s="1" t="s">
        <v>378</v>
      </c>
      <c r="Q5" s="28" t="s">
        <v>379</v>
      </c>
      <c r="R5" s="1" t="s">
        <v>380</v>
      </c>
      <c r="S5" s="61" t="s">
        <v>381</v>
      </c>
      <c r="T5" s="1" t="s">
        <v>382</v>
      </c>
      <c r="U5" s="1" t="s">
        <v>370</v>
      </c>
      <c r="V5" s="1" t="s">
        <v>371</v>
      </c>
      <c r="W5" s="1" t="s">
        <v>383</v>
      </c>
      <c r="X5" s="1" t="s">
        <v>384</v>
      </c>
      <c r="Y5" s="28" t="s">
        <v>385</v>
      </c>
      <c r="Z5" s="1" t="s">
        <v>386</v>
      </c>
      <c r="AA5" s="1" t="s">
        <v>387</v>
      </c>
      <c r="AB5" s="1" t="s">
        <v>377</v>
      </c>
      <c r="AC5" s="1" t="s">
        <v>378</v>
      </c>
      <c r="AD5" s="28" t="s">
        <v>379</v>
      </c>
      <c r="AE5" s="1" t="s">
        <v>380</v>
      </c>
      <c r="AF5" s="1" t="s">
        <v>388</v>
      </c>
      <c r="AG5" s="61" t="s">
        <v>64</v>
      </c>
      <c r="AH5" s="1" t="s">
        <v>389</v>
      </c>
      <c r="AI5" s="27" t="s">
        <v>390</v>
      </c>
    </row>
    <row r="6">
      <c r="A6" s="64" t="s">
        <v>391</v>
      </c>
      <c r="B6" s="7" t="str">
        <f t="array" ref="B6">INDEX('Svi studenti'!$C$2:$C994,MATCH(A6, 'Svi studenti'!$B$2:$B994, 0))</f>
        <v>#N/A</v>
      </c>
      <c r="C6" s="42" t="str">
        <f t="array" ref="C6">iferror(iNDEX('Svi studenti'!$G$2:$G994,MATCH(A6, 'Svi studenti'!$B$2:$B994, 0)),"---")</f>
        <v>---</v>
      </c>
      <c r="D6" s="4">
        <v>3.0</v>
      </c>
      <c r="E6" s="4">
        <v>6.0</v>
      </c>
      <c r="F6" s="4">
        <v>1.0</v>
      </c>
      <c r="G6" s="4">
        <v>1.0</v>
      </c>
      <c r="H6" s="89">
        <v>5.0</v>
      </c>
      <c r="I6" s="4">
        <v>3.0</v>
      </c>
      <c r="J6" s="4">
        <v>2.0</v>
      </c>
      <c r="K6" s="4">
        <v>2.0</v>
      </c>
      <c r="L6" s="90">
        <v>2.0</v>
      </c>
      <c r="M6" s="4">
        <v>5.0</v>
      </c>
      <c r="N6" s="4">
        <v>3.0</v>
      </c>
      <c r="O6" s="4">
        <v>1.0</v>
      </c>
      <c r="P6" s="1">
        <v>1.0</v>
      </c>
      <c r="Q6" s="1">
        <v>1.0</v>
      </c>
      <c r="R6" s="27">
        <v>1.0</v>
      </c>
      <c r="S6" s="1">
        <v>0.0</v>
      </c>
      <c r="T6" s="1">
        <v>0.0</v>
      </c>
      <c r="U6" s="1">
        <v>0.0</v>
      </c>
      <c r="V6" s="1">
        <v>0.0</v>
      </c>
      <c r="W6" s="1">
        <v>0.0</v>
      </c>
      <c r="X6" s="1">
        <v>0.0</v>
      </c>
      <c r="Y6" s="1">
        <v>0.0</v>
      </c>
      <c r="Z6" s="1">
        <v>0.0</v>
      </c>
      <c r="AA6" s="1">
        <v>0.0</v>
      </c>
      <c r="AB6" s="1">
        <v>0.0</v>
      </c>
      <c r="AC6" s="1">
        <v>0.0</v>
      </c>
      <c r="AD6" s="1">
        <v>0.0</v>
      </c>
      <c r="AE6" s="1">
        <v>0.0</v>
      </c>
      <c r="AF6" s="27">
        <v>0.0</v>
      </c>
      <c r="AG6" s="1">
        <v>1.0</v>
      </c>
      <c r="AH6" s="1">
        <v>1.0</v>
      </c>
      <c r="AI6" s="1">
        <v>2.0</v>
      </c>
      <c r="AJ6" s="80">
        <f t="shared" ref="AJ6:AJ7" si="1">sum(D6:AI6)</f>
        <v>41</v>
      </c>
    </row>
    <row r="7">
      <c r="A7" s="62" t="s">
        <v>392</v>
      </c>
      <c r="B7" s="63" t="str">
        <f t="array" ref="B7">INDEX('Svi studenti'!$C$2:$C994,MATCH(A7, 'Svi studenti'!$B$2:$B994, 0))</f>
        <v>#N/A</v>
      </c>
      <c r="C7" s="50" t="str">
        <f t="array" ref="C7">iferror(iNDEX('Svi studenti'!$G$2:$G994,MATCH(A7, 'Svi studenti'!$B$2:$B994, 0)),"---")</f>
        <v>---</v>
      </c>
      <c r="D7" s="4">
        <v>2.0</v>
      </c>
      <c r="E7" s="4">
        <v>4.0</v>
      </c>
      <c r="F7" s="4">
        <v>0.5</v>
      </c>
      <c r="G7" s="4">
        <v>0.5</v>
      </c>
      <c r="H7" s="89">
        <v>4.0</v>
      </c>
      <c r="I7" s="4">
        <v>3.0</v>
      </c>
      <c r="J7" s="4">
        <v>1.0</v>
      </c>
      <c r="K7" s="4">
        <v>1.0</v>
      </c>
      <c r="L7" s="90">
        <v>1.0</v>
      </c>
      <c r="M7" s="4">
        <v>5.0</v>
      </c>
      <c r="N7" s="4">
        <v>3.0</v>
      </c>
      <c r="O7" s="4">
        <v>1.0</v>
      </c>
      <c r="P7" s="1">
        <v>1.0</v>
      </c>
      <c r="Q7" s="1">
        <v>0.0</v>
      </c>
      <c r="R7" s="27">
        <v>0.0</v>
      </c>
      <c r="S7" s="1">
        <v>0.0</v>
      </c>
      <c r="T7" s="1">
        <v>0.0</v>
      </c>
      <c r="U7" s="1">
        <v>0.0</v>
      </c>
      <c r="V7" s="1">
        <v>0.0</v>
      </c>
      <c r="W7" s="1">
        <v>0.0</v>
      </c>
      <c r="X7" s="1">
        <v>0.0</v>
      </c>
      <c r="Y7" s="1">
        <v>0.0</v>
      </c>
      <c r="Z7" s="1">
        <v>0.0</v>
      </c>
      <c r="AA7" s="1">
        <v>0.0</v>
      </c>
      <c r="AB7" s="1">
        <v>0.0</v>
      </c>
      <c r="AC7" s="1">
        <v>0.0</v>
      </c>
      <c r="AD7" s="1">
        <v>0.0</v>
      </c>
      <c r="AE7" s="1">
        <v>0.0</v>
      </c>
      <c r="AF7" s="27">
        <v>0.0</v>
      </c>
      <c r="AG7" s="1">
        <v>0.5</v>
      </c>
      <c r="AH7" s="1">
        <v>1.0</v>
      </c>
      <c r="AI7" s="1">
        <v>2.0</v>
      </c>
      <c r="AJ7" s="80">
        <f t="shared" si="1"/>
        <v>30.5</v>
      </c>
    </row>
  </sheetData>
  <mergeCells count="7">
    <mergeCell ref="D3:R3"/>
    <mergeCell ref="S3:AF4"/>
    <mergeCell ref="AG3:AI4"/>
    <mergeCell ref="AJ3:AJ5"/>
    <mergeCell ref="D4:G4"/>
    <mergeCell ref="H4:L4"/>
    <mergeCell ref="M4:R4"/>
  </mergeCells>
  <conditionalFormatting sqref="AJ6:AJ7">
    <cfRule type="cellIs" dxfId="0" priority="1" operator="greaterThanOrEqual">
      <formula>22</formula>
    </cfRule>
  </conditionalFormatting>
  <conditionalFormatting sqref="AJ6:AJ7">
    <cfRule type="cellIs" dxfId="2" priority="2" operator="lessThan">
      <formula>22</formula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2.63" defaultRowHeight="15.75"/>
  <cols>
    <col customWidth="1" min="2" max="2" width="34.63"/>
    <col customWidth="1" min="3" max="3" width="13.13"/>
    <col customWidth="1" min="4" max="4" width="14.63"/>
    <col customWidth="1" min="5" max="6" width="13.63"/>
    <col customWidth="1" min="7" max="7" width="9.63"/>
    <col customWidth="1" min="8" max="8" width="12.38"/>
    <col customWidth="1" min="9" max="9" width="13.0"/>
    <col customWidth="1" min="10" max="10" width="11.13"/>
    <col customWidth="1" min="11" max="15" width="7.63"/>
    <col customWidth="1" min="16" max="16" width="11.38"/>
    <col customWidth="1" min="17" max="17" width="12.63"/>
    <col customWidth="1" min="18" max="18" width="8.88"/>
    <col customWidth="1" min="19" max="19" width="17.13"/>
    <col customWidth="1" min="20" max="20" width="18.38"/>
    <col customWidth="1" min="21" max="21" width="21.25"/>
    <col customWidth="1" min="22" max="22" width="15.13"/>
    <col customWidth="1" min="23" max="35" width="11.63"/>
    <col customWidth="1" min="37" max="42" width="8.25"/>
    <col customWidth="1" min="43" max="43" width="14.38"/>
    <col customWidth="1" min="46" max="46" width="16.63"/>
  </cols>
  <sheetData>
    <row r="1">
      <c r="A1" s="21" t="s">
        <v>23</v>
      </c>
      <c r="B1" s="10" t="s">
        <v>394</v>
      </c>
      <c r="C1" s="11" t="s">
        <v>395</v>
      </c>
    </row>
    <row r="2">
      <c r="A2" s="4">
        <v>0.0</v>
      </c>
      <c r="B2" s="4">
        <v>0.0</v>
      </c>
      <c r="C2" s="91">
        <v>7.0</v>
      </c>
      <c r="D2" s="4"/>
      <c r="E2" s="4"/>
      <c r="F2" s="4"/>
      <c r="G2" s="4"/>
    </row>
    <row r="3">
      <c r="D3" s="41" t="s">
        <v>396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8"/>
      <c r="U3" s="36" t="s">
        <v>397</v>
      </c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8"/>
      <c r="AJ3" s="26" t="s">
        <v>39</v>
      </c>
      <c r="AK3" s="1"/>
      <c r="AL3" s="1"/>
      <c r="AM3" s="1"/>
      <c r="AN3" s="1"/>
      <c r="AO3" s="1"/>
      <c r="AP3" s="1"/>
      <c r="AQ3" s="1"/>
      <c r="AR3" s="1"/>
      <c r="AS3" s="25"/>
      <c r="AT3" s="25"/>
      <c r="AU3" s="25"/>
      <c r="AV3" s="25"/>
    </row>
    <row r="4">
      <c r="A4" s="4"/>
      <c r="B4" s="4"/>
      <c r="C4" s="4"/>
      <c r="D4" s="25" t="s">
        <v>398</v>
      </c>
      <c r="H4" s="24"/>
      <c r="I4" s="25" t="s">
        <v>399</v>
      </c>
      <c r="P4" s="24"/>
      <c r="Q4" s="25" t="s">
        <v>400</v>
      </c>
      <c r="T4" s="24"/>
      <c r="U4" s="25" t="s">
        <v>401</v>
      </c>
      <c r="V4" s="24"/>
      <c r="W4" s="92" t="s">
        <v>402</v>
      </c>
      <c r="X4" s="31"/>
      <c r="Y4" s="31"/>
      <c r="Z4" s="31"/>
      <c r="AA4" s="31"/>
      <c r="AB4" s="31"/>
      <c r="AC4" s="33"/>
      <c r="AD4" s="93" t="s">
        <v>403</v>
      </c>
      <c r="AE4" s="37"/>
      <c r="AF4" s="37"/>
      <c r="AG4" s="37"/>
      <c r="AH4" s="38"/>
      <c r="AI4" s="94" t="s">
        <v>404</v>
      </c>
      <c r="AJ4" s="24"/>
      <c r="AK4" s="1"/>
      <c r="AL4" s="1"/>
      <c r="AM4" s="1"/>
      <c r="AN4" s="1"/>
      <c r="AO4" s="1"/>
      <c r="AP4" s="1"/>
      <c r="AQ4" s="1"/>
      <c r="AR4" s="1"/>
      <c r="AS4" s="25"/>
      <c r="AT4" s="25"/>
      <c r="AU4" s="25"/>
      <c r="AV4" s="25"/>
    </row>
    <row r="5">
      <c r="A5" s="4" t="s">
        <v>11</v>
      </c>
      <c r="B5" s="4" t="s">
        <v>12</v>
      </c>
      <c r="C5" s="4" t="s">
        <v>47</v>
      </c>
      <c r="D5" s="36" t="s">
        <v>48</v>
      </c>
      <c r="E5" s="36" t="s">
        <v>90</v>
      </c>
      <c r="F5" s="36" t="s">
        <v>405</v>
      </c>
      <c r="G5" s="36" t="s">
        <v>406</v>
      </c>
      <c r="H5" s="83" t="s">
        <v>407</v>
      </c>
      <c r="I5" s="36" t="s">
        <v>49</v>
      </c>
      <c r="J5" s="36" t="s">
        <v>408</v>
      </c>
      <c r="K5" s="84" t="s">
        <v>330</v>
      </c>
      <c r="L5" s="36" t="s">
        <v>409</v>
      </c>
      <c r="M5" s="36" t="s">
        <v>410</v>
      </c>
      <c r="N5" s="84" t="s">
        <v>331</v>
      </c>
      <c r="O5" s="84" t="s">
        <v>332</v>
      </c>
      <c r="P5" s="83" t="s">
        <v>411</v>
      </c>
      <c r="Q5" s="36" t="s">
        <v>49</v>
      </c>
      <c r="R5" s="84" t="s">
        <v>412</v>
      </c>
      <c r="S5" s="36" t="s">
        <v>413</v>
      </c>
      <c r="T5" s="83" t="s">
        <v>414</v>
      </c>
      <c r="U5" s="36" t="s">
        <v>63</v>
      </c>
      <c r="V5" s="83" t="s">
        <v>415</v>
      </c>
      <c r="W5" s="95" t="s">
        <v>416</v>
      </c>
      <c r="X5" s="96" t="s">
        <v>330</v>
      </c>
      <c r="Y5" s="95" t="s">
        <v>417</v>
      </c>
      <c r="Z5" s="95" t="s">
        <v>418</v>
      </c>
      <c r="AA5" s="96" t="s">
        <v>332</v>
      </c>
      <c r="AB5" s="95" t="s">
        <v>411</v>
      </c>
      <c r="AC5" s="96" t="s">
        <v>331</v>
      </c>
      <c r="AD5" s="95" t="s">
        <v>419</v>
      </c>
      <c r="AE5" s="95" t="s">
        <v>420</v>
      </c>
      <c r="AF5" s="95" t="s">
        <v>421</v>
      </c>
      <c r="AG5" s="95" t="s">
        <v>422</v>
      </c>
      <c r="AH5" s="95" t="s">
        <v>423</v>
      </c>
      <c r="AI5" s="38"/>
      <c r="AJ5" s="38"/>
      <c r="AK5" s="1"/>
      <c r="AL5" s="97"/>
      <c r="AM5" s="1"/>
      <c r="AN5" s="1"/>
      <c r="AO5" s="1"/>
      <c r="AP5" s="1"/>
      <c r="AQ5" s="1"/>
      <c r="AR5" s="1"/>
      <c r="AS5" s="1"/>
      <c r="AT5" s="1"/>
      <c r="AU5" s="1"/>
      <c r="AV5" s="25"/>
    </row>
    <row r="6">
      <c r="A6" s="98" t="s">
        <v>424</v>
      </c>
      <c r="B6" s="99" t="str">
        <f t="array" ref="B6">iferror(iNDEX('Svi studenti'!$C$2:$C996,MATCH(A6, 'Svi studenti'!$B$2:$B996, 0)),"---")</f>
        <v>---</v>
      </c>
      <c r="C6" s="100" t="str">
        <f t="array" ref="C6">iferror(iNDEX('Svi studenti'!$G$2:$G996,MATCH(A6, 'Svi studenti'!$B$2:$B996, 0)),"---")</f>
        <v>---</v>
      </c>
      <c r="D6" s="1">
        <v>2.0</v>
      </c>
      <c r="E6" s="1">
        <v>6.0</v>
      </c>
      <c r="F6" s="1">
        <v>4.0</v>
      </c>
      <c r="G6" s="1">
        <v>3.0</v>
      </c>
      <c r="H6" s="27">
        <v>2.0</v>
      </c>
      <c r="I6" s="1">
        <v>4.0</v>
      </c>
      <c r="J6" s="1">
        <v>3.0</v>
      </c>
      <c r="K6" s="1">
        <v>0.0</v>
      </c>
      <c r="L6" s="1">
        <v>0.0</v>
      </c>
      <c r="M6" s="1">
        <v>0.0</v>
      </c>
      <c r="N6" s="1">
        <v>0.0</v>
      </c>
      <c r="O6" s="1">
        <v>0.0</v>
      </c>
      <c r="P6" s="27">
        <v>0.0</v>
      </c>
      <c r="Q6" s="1">
        <v>4.0</v>
      </c>
      <c r="R6" s="1">
        <v>0.0</v>
      </c>
      <c r="S6" s="1">
        <v>1.0</v>
      </c>
      <c r="T6" s="27">
        <v>1.0</v>
      </c>
      <c r="U6" s="1">
        <v>0.0</v>
      </c>
      <c r="V6" s="27">
        <v>1.0</v>
      </c>
      <c r="W6" s="27">
        <v>0.0</v>
      </c>
      <c r="X6" s="27">
        <v>0.0</v>
      </c>
      <c r="Y6" s="27">
        <v>0.0</v>
      </c>
      <c r="Z6" s="27">
        <v>0.0</v>
      </c>
      <c r="AA6" s="27">
        <v>0.0</v>
      </c>
      <c r="AB6" s="27">
        <v>0.0</v>
      </c>
      <c r="AC6" s="27">
        <v>0.0</v>
      </c>
      <c r="AD6" s="27">
        <v>0.0</v>
      </c>
      <c r="AE6" s="27">
        <v>0.0</v>
      </c>
      <c r="AF6" s="27">
        <v>0.0</v>
      </c>
      <c r="AG6" s="27">
        <v>0.0</v>
      </c>
      <c r="AH6" s="27">
        <v>0.0</v>
      </c>
      <c r="AI6" s="27">
        <v>0.0</v>
      </c>
      <c r="AJ6" s="27">
        <f t="shared" ref="AJ6:AJ12" si="1">sum(D6:AI6)</f>
        <v>31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2"/>
    </row>
    <row r="7">
      <c r="A7" s="98" t="s">
        <v>425</v>
      </c>
      <c r="B7" s="99" t="str">
        <f t="array" ref="B7">iferror(iNDEX('Svi studenti'!$C$2:$C996,MATCH(A7, 'Svi studenti'!$B$2:$B996, 0)),"---")</f>
        <v>---</v>
      </c>
      <c r="C7" s="100" t="str">
        <f t="array" ref="C7">iferror(iNDEX('Svi studenti'!$G$2:$G996,MATCH(A7, 'Svi studenti'!$B$2:$B996, 0)),"---")</f>
        <v>---</v>
      </c>
      <c r="D7" s="1">
        <v>1.5</v>
      </c>
      <c r="E7" s="1">
        <v>6.0</v>
      </c>
      <c r="F7" s="1">
        <v>4.0</v>
      </c>
      <c r="G7" s="1">
        <v>3.0</v>
      </c>
      <c r="H7" s="27">
        <v>2.0</v>
      </c>
      <c r="I7" s="1">
        <v>0.0</v>
      </c>
      <c r="J7" s="1">
        <v>3.0</v>
      </c>
      <c r="K7" s="1">
        <v>0.0</v>
      </c>
      <c r="L7" s="1">
        <v>0.0</v>
      </c>
      <c r="M7" s="1">
        <v>0.0</v>
      </c>
      <c r="N7" s="1">
        <v>0.0</v>
      </c>
      <c r="O7" s="1">
        <v>0.0</v>
      </c>
      <c r="P7" s="27">
        <v>0.0</v>
      </c>
      <c r="Q7" s="1">
        <v>0.0</v>
      </c>
      <c r="R7" s="1">
        <v>0.0</v>
      </c>
      <c r="S7" s="1">
        <v>0.0</v>
      </c>
      <c r="T7" s="27">
        <v>0.0</v>
      </c>
      <c r="U7" s="1">
        <v>0.0</v>
      </c>
      <c r="V7" s="27">
        <v>0.0</v>
      </c>
      <c r="W7" s="27">
        <v>0.0</v>
      </c>
      <c r="X7" s="27">
        <v>0.0</v>
      </c>
      <c r="Y7" s="27">
        <v>0.0</v>
      </c>
      <c r="Z7" s="27">
        <v>0.0</v>
      </c>
      <c r="AA7" s="27">
        <v>0.0</v>
      </c>
      <c r="AB7" s="27">
        <v>0.0</v>
      </c>
      <c r="AC7" s="27">
        <v>0.0</v>
      </c>
      <c r="AD7" s="27">
        <v>0.0</v>
      </c>
      <c r="AE7" s="27">
        <v>0.0</v>
      </c>
      <c r="AF7" s="27">
        <v>0.0</v>
      </c>
      <c r="AG7" s="27">
        <v>0.0</v>
      </c>
      <c r="AH7" s="27">
        <v>0.0</v>
      </c>
      <c r="AI7" s="27">
        <v>0.0</v>
      </c>
      <c r="AJ7" s="27">
        <f t="shared" si="1"/>
        <v>19.5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2"/>
    </row>
    <row r="8">
      <c r="A8" s="98" t="s">
        <v>426</v>
      </c>
      <c r="B8" s="99" t="str">
        <f t="array" ref="B8">iferror(iNDEX('Svi studenti'!$C$2:$C996,MATCH(A8, 'Svi studenti'!$B$2:$B996, 0)),"---")</f>
        <v>---</v>
      </c>
      <c r="C8" s="100" t="str">
        <f t="array" ref="C8">iferror(iNDEX('Svi studenti'!$G$2:$G996,MATCH(A8, 'Svi studenti'!$B$2:$B996, 0)),"---")</f>
        <v>---</v>
      </c>
      <c r="D8" s="1">
        <v>1.0</v>
      </c>
      <c r="E8" s="1">
        <v>6.0</v>
      </c>
      <c r="F8" s="1">
        <v>4.0</v>
      </c>
      <c r="G8" s="1">
        <v>0.0</v>
      </c>
      <c r="H8" s="27">
        <v>0.0</v>
      </c>
      <c r="I8" s="1">
        <v>4.0</v>
      </c>
      <c r="J8" s="1">
        <v>3.0</v>
      </c>
      <c r="K8" s="1">
        <v>0.0</v>
      </c>
      <c r="L8" s="1">
        <v>0.0</v>
      </c>
      <c r="M8" s="1">
        <v>0.0</v>
      </c>
      <c r="N8" s="1">
        <v>0.0</v>
      </c>
      <c r="O8" s="1">
        <v>0.0</v>
      </c>
      <c r="P8" s="27">
        <v>0.0</v>
      </c>
      <c r="Q8" s="1">
        <v>4.0</v>
      </c>
      <c r="R8" s="1">
        <v>0.0</v>
      </c>
      <c r="S8" s="1">
        <v>0.0</v>
      </c>
      <c r="T8" s="27">
        <v>0.0</v>
      </c>
      <c r="U8" s="1">
        <v>0.0</v>
      </c>
      <c r="V8" s="27">
        <v>1.0</v>
      </c>
      <c r="W8" s="27">
        <v>0.0</v>
      </c>
      <c r="X8" s="27">
        <v>0.0</v>
      </c>
      <c r="Y8" s="27">
        <v>0.0</v>
      </c>
      <c r="Z8" s="27">
        <v>0.0</v>
      </c>
      <c r="AA8" s="27">
        <v>0.0</v>
      </c>
      <c r="AB8" s="27">
        <v>0.0</v>
      </c>
      <c r="AC8" s="27">
        <v>0.0</v>
      </c>
      <c r="AD8" s="27">
        <v>0.0</v>
      </c>
      <c r="AE8" s="27">
        <v>0.0</v>
      </c>
      <c r="AF8" s="27">
        <v>0.0</v>
      </c>
      <c r="AG8" s="27">
        <v>0.0</v>
      </c>
      <c r="AH8" s="27">
        <v>0.0</v>
      </c>
      <c r="AI8" s="27">
        <v>0.0</v>
      </c>
      <c r="AJ8" s="27">
        <f t="shared" si="1"/>
        <v>23</v>
      </c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2"/>
    </row>
    <row r="9">
      <c r="A9" s="98" t="s">
        <v>427</v>
      </c>
      <c r="B9" s="99" t="str">
        <f t="array" ref="B9">iferror(iNDEX('Svi studenti'!$C$2:$C996,MATCH(A9, 'Svi studenti'!$B$2:$B996, 0)),"---")</f>
        <v>---</v>
      </c>
      <c r="C9" s="100" t="str">
        <f t="array" ref="C9">iferror(iNDEX('Svi studenti'!$G$2:$G996,MATCH(A9, 'Svi studenti'!$B$2:$B996, 0)),"---")</f>
        <v>---</v>
      </c>
      <c r="D9" s="1">
        <v>2.0</v>
      </c>
      <c r="E9" s="1">
        <v>4.0</v>
      </c>
      <c r="F9" s="1">
        <v>0.0</v>
      </c>
      <c r="G9" s="1">
        <v>0.0</v>
      </c>
      <c r="H9" s="27">
        <v>0.0</v>
      </c>
      <c r="I9" s="1">
        <v>4.0</v>
      </c>
      <c r="J9" s="1">
        <v>3.0</v>
      </c>
      <c r="K9" s="1">
        <v>0.0</v>
      </c>
      <c r="L9" s="1">
        <v>0.0</v>
      </c>
      <c r="M9" s="1">
        <v>0.0</v>
      </c>
      <c r="N9" s="1">
        <v>0.0</v>
      </c>
      <c r="O9" s="1">
        <v>0.0</v>
      </c>
      <c r="P9" s="27">
        <v>0.0</v>
      </c>
      <c r="Q9" s="1">
        <v>0.0</v>
      </c>
      <c r="R9" s="1">
        <v>0.0</v>
      </c>
      <c r="S9" s="1">
        <v>0.0</v>
      </c>
      <c r="T9" s="27">
        <v>0.0</v>
      </c>
      <c r="U9" s="1">
        <v>0.0</v>
      </c>
      <c r="V9" s="27">
        <v>1.0</v>
      </c>
      <c r="W9" s="27">
        <v>0.0</v>
      </c>
      <c r="X9" s="27">
        <v>0.0</v>
      </c>
      <c r="Y9" s="27">
        <v>0.0</v>
      </c>
      <c r="Z9" s="27">
        <v>0.0</v>
      </c>
      <c r="AA9" s="27">
        <v>0.0</v>
      </c>
      <c r="AB9" s="27">
        <v>0.0</v>
      </c>
      <c r="AC9" s="27">
        <v>0.0</v>
      </c>
      <c r="AD9" s="27">
        <v>0.0</v>
      </c>
      <c r="AE9" s="27">
        <v>0.0</v>
      </c>
      <c r="AF9" s="27">
        <v>0.0</v>
      </c>
      <c r="AG9" s="27">
        <v>0.0</v>
      </c>
      <c r="AH9" s="27">
        <v>0.0</v>
      </c>
      <c r="AI9" s="27">
        <v>0.0</v>
      </c>
      <c r="AJ9" s="27">
        <f t="shared" si="1"/>
        <v>14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2"/>
    </row>
    <row r="10">
      <c r="A10" s="98" t="s">
        <v>428</v>
      </c>
      <c r="B10" s="99" t="str">
        <f t="array" ref="B10">iferror(iNDEX('Svi studenti'!$C$2:$C996,MATCH(A10, 'Svi studenti'!$B$2:$B996, 0)),"---")</f>
        <v>---</v>
      </c>
      <c r="C10" s="100" t="str">
        <f t="array" ref="C10">iferror(iNDEX('Svi studenti'!$G$2:$G996,MATCH(A10, 'Svi studenti'!$B$2:$B996, 0)),"---")</f>
        <v>---</v>
      </c>
      <c r="D10" s="1">
        <v>2.0</v>
      </c>
      <c r="E10" s="1">
        <v>5.0</v>
      </c>
      <c r="F10" s="1">
        <v>4.0</v>
      </c>
      <c r="G10" s="1">
        <v>3.0</v>
      </c>
      <c r="H10" s="27">
        <v>2.0</v>
      </c>
      <c r="I10" s="1">
        <v>4.0</v>
      </c>
      <c r="J10" s="1">
        <v>3.0</v>
      </c>
      <c r="K10" s="1">
        <v>0.0</v>
      </c>
      <c r="L10" s="1">
        <v>0.0</v>
      </c>
      <c r="M10" s="1">
        <v>0.0</v>
      </c>
      <c r="N10" s="1">
        <v>0.0</v>
      </c>
      <c r="O10" s="1">
        <v>0.0</v>
      </c>
      <c r="P10" s="27">
        <v>0.0</v>
      </c>
      <c r="Q10" s="1">
        <v>4.0</v>
      </c>
      <c r="R10" s="1">
        <v>1.0</v>
      </c>
      <c r="S10" s="1">
        <v>1.0</v>
      </c>
      <c r="T10" s="27">
        <v>1.0</v>
      </c>
      <c r="U10" s="1">
        <v>0.0</v>
      </c>
      <c r="V10" s="27">
        <v>1.0</v>
      </c>
      <c r="W10" s="27">
        <v>0.0</v>
      </c>
      <c r="X10" s="27">
        <v>0.0</v>
      </c>
      <c r="Y10" s="27">
        <v>0.0</v>
      </c>
      <c r="Z10" s="27">
        <v>0.0</v>
      </c>
      <c r="AA10" s="27">
        <v>0.0</v>
      </c>
      <c r="AB10" s="27">
        <v>0.0</v>
      </c>
      <c r="AC10" s="27">
        <v>0.0</v>
      </c>
      <c r="AD10" s="27">
        <v>0.0</v>
      </c>
      <c r="AE10" s="27">
        <v>0.0</v>
      </c>
      <c r="AF10" s="27">
        <v>0.0</v>
      </c>
      <c r="AG10" s="27">
        <v>0.0</v>
      </c>
      <c r="AH10" s="27">
        <v>0.0</v>
      </c>
      <c r="AI10" s="27">
        <v>0.0</v>
      </c>
      <c r="AJ10" s="27">
        <f t="shared" si="1"/>
        <v>31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2"/>
    </row>
    <row r="11">
      <c r="A11" s="98" t="s">
        <v>429</v>
      </c>
      <c r="B11" s="99" t="str">
        <f t="array" ref="B11">iferror(iNDEX('Svi studenti'!$C$2:$C996,MATCH(A11, 'Svi studenti'!$B$2:$B996, 0)),"---")</f>
        <v>---</v>
      </c>
      <c r="C11" s="100" t="str">
        <f t="array" ref="C11">iferror(iNDEX('Svi studenti'!$G$2:$G996,MATCH(A11, 'Svi studenti'!$B$2:$B996, 0)),"---")</f>
        <v>---</v>
      </c>
      <c r="D11" s="1">
        <v>2.0</v>
      </c>
      <c r="E11" s="1">
        <v>6.0</v>
      </c>
      <c r="F11" s="1">
        <v>2.0</v>
      </c>
      <c r="G11" s="1">
        <v>0.0</v>
      </c>
      <c r="H11" s="27">
        <v>0.0</v>
      </c>
      <c r="I11" s="1">
        <v>4.0</v>
      </c>
      <c r="J11" s="1">
        <v>3.0</v>
      </c>
      <c r="K11" s="1">
        <v>0.0</v>
      </c>
      <c r="L11" s="1">
        <v>0.0</v>
      </c>
      <c r="M11" s="1">
        <v>0.0</v>
      </c>
      <c r="N11" s="1">
        <v>0.0</v>
      </c>
      <c r="O11" s="1">
        <v>0.0</v>
      </c>
      <c r="P11" s="27">
        <v>0.0</v>
      </c>
      <c r="Q11" s="1">
        <v>4.0</v>
      </c>
      <c r="R11" s="1">
        <v>0.0</v>
      </c>
      <c r="S11" s="1">
        <v>0.0</v>
      </c>
      <c r="T11" s="27">
        <v>0.0</v>
      </c>
      <c r="U11" s="1">
        <v>0.0</v>
      </c>
      <c r="V11" s="27">
        <v>1.0</v>
      </c>
      <c r="W11" s="27">
        <v>0.0</v>
      </c>
      <c r="X11" s="27">
        <v>0.0</v>
      </c>
      <c r="Y11" s="27">
        <v>0.0</v>
      </c>
      <c r="Z11" s="27">
        <v>0.0</v>
      </c>
      <c r="AA11" s="27">
        <v>0.0</v>
      </c>
      <c r="AB11" s="27">
        <v>0.0</v>
      </c>
      <c r="AC11" s="27">
        <v>0.0</v>
      </c>
      <c r="AD11" s="27">
        <v>0.0</v>
      </c>
      <c r="AE11" s="27">
        <v>0.0</v>
      </c>
      <c r="AF11" s="27">
        <v>0.0</v>
      </c>
      <c r="AG11" s="27">
        <v>0.0</v>
      </c>
      <c r="AH11" s="27">
        <v>0.0</v>
      </c>
      <c r="AI11" s="27">
        <v>0.0</v>
      </c>
      <c r="AJ11" s="27">
        <f t="shared" si="1"/>
        <v>22</v>
      </c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2"/>
    </row>
    <row r="12">
      <c r="A12" s="98" t="s">
        <v>430</v>
      </c>
      <c r="B12" s="99" t="str">
        <f t="array" ref="B12">iferror(iNDEX('Svi studenti'!$C$2:$C996,MATCH(A12, 'Svi studenti'!$B$2:$B996, 0)),"---")</f>
        <v>---</v>
      </c>
      <c r="C12" s="100" t="str">
        <f t="array" ref="C12">iferror(iNDEX('Svi studenti'!$G$2:$G996,MATCH(A12, 'Svi studenti'!$B$2:$B996, 0)),"---")</f>
        <v>---</v>
      </c>
      <c r="D12" s="1">
        <v>2.0</v>
      </c>
      <c r="E12" s="1">
        <v>6.0</v>
      </c>
      <c r="F12" s="1">
        <v>2.0</v>
      </c>
      <c r="G12" s="1">
        <v>0.0</v>
      </c>
      <c r="H12" s="27">
        <v>0.0</v>
      </c>
      <c r="I12" s="1">
        <v>4.0</v>
      </c>
      <c r="J12" s="1">
        <v>3.0</v>
      </c>
      <c r="K12" s="1">
        <v>0.0</v>
      </c>
      <c r="L12" s="1">
        <v>0.0</v>
      </c>
      <c r="M12" s="1">
        <v>0.0</v>
      </c>
      <c r="N12" s="1">
        <v>0.0</v>
      </c>
      <c r="O12" s="1">
        <v>0.0</v>
      </c>
      <c r="P12" s="27">
        <v>0.0</v>
      </c>
      <c r="Q12" s="1">
        <v>4.0</v>
      </c>
      <c r="R12" s="1">
        <v>0.0</v>
      </c>
      <c r="S12" s="1">
        <v>0.0</v>
      </c>
      <c r="T12" s="27">
        <v>0.0</v>
      </c>
      <c r="U12" s="1">
        <v>0.0</v>
      </c>
      <c r="V12" s="27">
        <v>1.0</v>
      </c>
      <c r="W12" s="27">
        <v>0.0</v>
      </c>
      <c r="X12" s="27">
        <v>0.0</v>
      </c>
      <c r="Y12" s="27">
        <v>0.0</v>
      </c>
      <c r="Z12" s="27">
        <v>0.0</v>
      </c>
      <c r="AA12" s="27">
        <v>0.0</v>
      </c>
      <c r="AB12" s="27">
        <v>0.0</v>
      </c>
      <c r="AC12" s="27">
        <v>0.0</v>
      </c>
      <c r="AD12" s="27">
        <v>0.0</v>
      </c>
      <c r="AE12" s="27">
        <v>0.0</v>
      </c>
      <c r="AF12" s="27">
        <v>0.0</v>
      </c>
      <c r="AG12" s="27">
        <v>0.0</v>
      </c>
      <c r="AH12" s="27">
        <v>0.0</v>
      </c>
      <c r="AI12" s="27">
        <v>0.0</v>
      </c>
      <c r="AJ12" s="27">
        <f t="shared" si="1"/>
        <v>22</v>
      </c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2"/>
    </row>
    <row r="13">
      <c r="A13" s="101"/>
      <c r="B13" s="102"/>
      <c r="C13" s="102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"/>
      <c r="AO13" s="1"/>
      <c r="AP13" s="1"/>
      <c r="AQ13" s="1"/>
      <c r="AR13" s="1"/>
      <c r="AS13" s="1"/>
      <c r="AT13" s="1"/>
      <c r="AU13" s="1"/>
      <c r="AV13" s="12"/>
    </row>
    <row r="14">
      <c r="A14" s="98"/>
      <c r="B14" s="104"/>
      <c r="C14" s="10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2"/>
    </row>
    <row r="15">
      <c r="A15" s="98"/>
      <c r="B15" s="104"/>
      <c r="C15" s="10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2"/>
    </row>
    <row r="16">
      <c r="A16" s="98"/>
      <c r="B16" s="104"/>
      <c r="C16" s="10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2"/>
    </row>
    <row r="17">
      <c r="A17" s="98"/>
      <c r="B17" s="104"/>
      <c r="C17" s="10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2"/>
    </row>
    <row r="18">
      <c r="A18" s="98"/>
      <c r="B18" s="104"/>
      <c r="C18" s="10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2"/>
    </row>
    <row r="19">
      <c r="A19" s="98"/>
      <c r="B19" s="104"/>
      <c r="C19" s="10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2"/>
    </row>
    <row r="20">
      <c r="A20" s="98"/>
      <c r="B20" s="104"/>
      <c r="C20" s="10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2"/>
    </row>
    <row r="21">
      <c r="A21" s="98"/>
      <c r="B21" s="104"/>
      <c r="C21" s="10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2"/>
    </row>
    <row r="22">
      <c r="A22" s="98"/>
      <c r="B22" s="104"/>
      <c r="C22" s="10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2"/>
    </row>
    <row r="23">
      <c r="A23" s="98"/>
      <c r="B23" s="104"/>
      <c r="C23" s="10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2"/>
    </row>
    <row r="24">
      <c r="A24" s="98"/>
      <c r="B24" s="104"/>
      <c r="C24" s="10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2"/>
    </row>
    <row r="25">
      <c r="A25" s="98"/>
      <c r="B25" s="104"/>
      <c r="C25" s="10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2"/>
    </row>
    <row r="26">
      <c r="A26" s="63"/>
      <c r="B26" s="19"/>
      <c r="C26" s="1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2"/>
    </row>
    <row r="27">
      <c r="A27" s="98"/>
      <c r="B27" s="19"/>
      <c r="C27" s="1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2"/>
    </row>
    <row r="28">
      <c r="B28" s="19"/>
      <c r="C28" s="1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2"/>
    </row>
    <row r="29">
      <c r="B29" s="19"/>
      <c r="C29" s="1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2"/>
    </row>
    <row r="30">
      <c r="A30" s="4"/>
      <c r="B30" s="19"/>
      <c r="H30" s="4"/>
      <c r="P30" s="4"/>
      <c r="R30" s="4"/>
    </row>
    <row r="31">
      <c r="A31" s="4"/>
      <c r="B31" s="19"/>
      <c r="H31" s="4"/>
      <c r="P31" s="4"/>
      <c r="R31" s="4"/>
    </row>
    <row r="32">
      <c r="A32" s="4"/>
      <c r="B32" s="19"/>
      <c r="H32" s="4"/>
      <c r="P32" s="4"/>
      <c r="R32" s="4"/>
    </row>
    <row r="33">
      <c r="A33" s="4"/>
      <c r="B33" s="19"/>
      <c r="H33" s="4"/>
      <c r="P33" s="4"/>
      <c r="R33" s="4"/>
    </row>
    <row r="34">
      <c r="A34" s="4"/>
      <c r="B34" s="19"/>
      <c r="H34" s="4"/>
      <c r="P34" s="4"/>
      <c r="R34" s="4"/>
    </row>
    <row r="35">
      <c r="A35" s="4"/>
      <c r="B35" s="19"/>
      <c r="H35" s="4"/>
      <c r="P35" s="4"/>
      <c r="R35" s="4"/>
    </row>
    <row r="36">
      <c r="A36" s="4"/>
      <c r="B36" s="19"/>
      <c r="H36" s="4"/>
      <c r="P36" s="4"/>
      <c r="R36" s="4"/>
    </row>
    <row r="37">
      <c r="A37" s="4"/>
      <c r="B37" s="19"/>
      <c r="H37" s="4"/>
      <c r="P37" s="4"/>
      <c r="R37" s="4"/>
    </row>
    <row r="38">
      <c r="A38" s="4"/>
      <c r="B38" s="19"/>
      <c r="H38" s="4"/>
      <c r="P38" s="4"/>
      <c r="R38" s="4"/>
    </row>
    <row r="39">
      <c r="A39" s="4"/>
      <c r="B39" s="19"/>
      <c r="H39" s="4"/>
      <c r="P39" s="4"/>
      <c r="R39" s="4"/>
    </row>
    <row r="40">
      <c r="A40" s="4"/>
      <c r="B40" s="19"/>
      <c r="H40" s="4"/>
      <c r="P40" s="4"/>
      <c r="R40" s="4"/>
    </row>
    <row r="41">
      <c r="A41" s="4"/>
      <c r="B41" s="19"/>
      <c r="H41" s="4"/>
      <c r="P41" s="4"/>
      <c r="R41" s="4"/>
    </row>
    <row r="42">
      <c r="A42" s="4"/>
      <c r="B42" s="19"/>
      <c r="H42" s="4"/>
      <c r="P42" s="4"/>
      <c r="R42" s="4"/>
    </row>
    <row r="43">
      <c r="A43" s="4"/>
      <c r="B43" s="19"/>
      <c r="H43" s="4"/>
      <c r="P43" s="4"/>
      <c r="R43" s="4"/>
    </row>
    <row r="44">
      <c r="A44" s="4"/>
      <c r="B44" s="19"/>
      <c r="H44" s="4"/>
      <c r="P44" s="4"/>
      <c r="R44" s="4"/>
    </row>
    <row r="45">
      <c r="A45" s="4"/>
      <c r="B45" s="19"/>
      <c r="H45" s="4"/>
      <c r="P45" s="4"/>
      <c r="R45" s="4"/>
    </row>
    <row r="46">
      <c r="A46" s="4"/>
      <c r="B46" s="19"/>
      <c r="H46" s="4"/>
      <c r="P46" s="4"/>
      <c r="R46" s="4"/>
    </row>
    <row r="47">
      <c r="A47" s="4"/>
      <c r="B47" s="19"/>
      <c r="H47" s="4"/>
      <c r="P47" s="4"/>
      <c r="R47" s="4"/>
    </row>
    <row r="48">
      <c r="A48" s="4"/>
      <c r="B48" s="19"/>
      <c r="H48" s="4"/>
      <c r="P48" s="4"/>
      <c r="R48" s="4"/>
    </row>
    <row r="49">
      <c r="A49" s="4"/>
      <c r="B49" s="19"/>
      <c r="H49" s="4"/>
      <c r="P49" s="4"/>
      <c r="R49" s="4"/>
    </row>
    <row r="50">
      <c r="A50" s="4"/>
      <c r="B50" s="19"/>
      <c r="H50" s="4"/>
      <c r="P50" s="4"/>
      <c r="R50" s="4"/>
    </row>
    <row r="51">
      <c r="A51" s="4"/>
      <c r="B51" s="19"/>
      <c r="H51" s="4"/>
      <c r="P51" s="4"/>
      <c r="R51" s="4"/>
    </row>
    <row r="52">
      <c r="A52" s="4"/>
      <c r="B52" s="19"/>
      <c r="H52" s="4"/>
      <c r="P52" s="4"/>
      <c r="R52" s="4"/>
    </row>
    <row r="53">
      <c r="A53" s="4"/>
      <c r="B53" s="19"/>
      <c r="H53" s="4"/>
      <c r="P53" s="4"/>
      <c r="R53" s="4"/>
    </row>
    <row r="54">
      <c r="A54" s="4"/>
      <c r="B54" s="19"/>
      <c r="H54" s="4"/>
      <c r="P54" s="4"/>
      <c r="R54" s="4"/>
    </row>
    <row r="55">
      <c r="A55" s="4"/>
      <c r="B55" s="19"/>
      <c r="H55" s="4"/>
      <c r="P55" s="4"/>
      <c r="R55" s="4"/>
    </row>
    <row r="56">
      <c r="B56" s="19"/>
    </row>
    <row r="57">
      <c r="B57" s="19"/>
    </row>
    <row r="58">
      <c r="B58" s="19"/>
    </row>
    <row r="59">
      <c r="B59" s="19"/>
    </row>
    <row r="60">
      <c r="B60" s="19"/>
    </row>
    <row r="61">
      <c r="B61" s="19"/>
    </row>
    <row r="62">
      <c r="B62" s="19"/>
    </row>
    <row r="63">
      <c r="B63" s="19"/>
    </row>
    <row r="64">
      <c r="B64" s="19"/>
    </row>
    <row r="65">
      <c r="B65" s="19"/>
    </row>
  </sheetData>
  <mergeCells count="10">
    <mergeCell ref="W4:AC4"/>
    <mergeCell ref="AD4:AH4"/>
    <mergeCell ref="D3:T3"/>
    <mergeCell ref="U3:AI3"/>
    <mergeCell ref="AJ3:AJ5"/>
    <mergeCell ref="D4:H4"/>
    <mergeCell ref="I4:P4"/>
    <mergeCell ref="Q4:T4"/>
    <mergeCell ref="U4:V4"/>
    <mergeCell ref="AI4:AI5"/>
  </mergeCells>
  <conditionalFormatting sqref="AJ6:AJ25">
    <cfRule type="cellIs" dxfId="0" priority="1" operator="greaterThanOrEqual">
      <formula>20</formula>
    </cfRule>
  </conditionalFormatting>
  <conditionalFormatting sqref="AJ6:AJ25">
    <cfRule type="cellIs" dxfId="1" priority="2" operator="lessThan">
      <formula>20</formula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2.63" defaultRowHeight="15.75"/>
  <cols>
    <col customWidth="1" min="2" max="2" width="34.63"/>
    <col customWidth="1" min="5" max="5" width="11.88"/>
    <col customWidth="1" min="7" max="7" width="8.75"/>
    <col customWidth="1" min="8" max="9" width="10.0"/>
    <col customWidth="1" min="10" max="10" width="13.88"/>
    <col customWidth="1" min="11" max="11" width="11.38"/>
    <col customWidth="1" min="12" max="13" width="9.25"/>
    <col customWidth="1" min="14" max="14" width="11.25"/>
    <col customWidth="1" min="15" max="15" width="11.0"/>
    <col customWidth="1" min="22" max="22" width="9.63"/>
    <col customWidth="1" min="23" max="23" width="9.38"/>
    <col customWidth="1" min="24" max="24" width="16.63"/>
    <col customWidth="1" min="25" max="25" width="13.5"/>
    <col customWidth="1" min="26" max="27" width="14.5"/>
    <col customWidth="1" min="28" max="28" width="11.0"/>
    <col customWidth="1" min="29" max="29" width="8.38"/>
    <col customWidth="1" min="30" max="30" width="16.0"/>
    <col customWidth="1" min="31" max="31" width="8.38"/>
    <col customWidth="1" min="32" max="32" width="9.75"/>
    <col customWidth="1" min="33" max="33" width="9.25"/>
    <col customWidth="1" min="34" max="34" width="11.38"/>
    <col customWidth="1" min="35" max="35" width="11.88"/>
    <col customWidth="1" min="36" max="36" width="9.75"/>
    <col customWidth="1" min="37" max="37" width="8.13"/>
    <col customWidth="1" min="38" max="38" width="9.5"/>
    <col customWidth="1" min="39" max="39" width="9.88"/>
    <col customWidth="1" min="40" max="40" width="9.5"/>
    <col customWidth="1" min="41" max="41" width="9.38"/>
    <col customWidth="1" min="42" max="42" width="17.75"/>
  </cols>
  <sheetData>
    <row r="1">
      <c r="A1" s="21" t="s">
        <v>23</v>
      </c>
      <c r="B1" s="10"/>
      <c r="C1" s="11" t="s">
        <v>395</v>
      </c>
      <c r="E1" s="9">
        <v>718.0</v>
      </c>
    </row>
    <row r="2">
      <c r="A2" s="4">
        <f>countif(C6:C989,"=3и2а") + countif(C6:C989,"=3и2б")</f>
        <v>0</v>
      </c>
      <c r="B2" s="7">
        <f>countif(C6:C989,"=3и1а")</f>
        <v>0</v>
      </c>
      <c r="C2" s="19">
        <f>countif(C6:C989,"=3и1б")</f>
        <v>1</v>
      </c>
      <c r="D2" s="4"/>
      <c r="E2" s="4"/>
      <c r="F2" s="4"/>
      <c r="G2" s="4"/>
    </row>
    <row r="3">
      <c r="D3" s="1" t="s">
        <v>431</v>
      </c>
      <c r="Y3" s="24"/>
      <c r="Z3" s="1" t="s">
        <v>397</v>
      </c>
      <c r="AP3" s="24"/>
      <c r="AQ3" s="25" t="s">
        <v>39</v>
      </c>
      <c r="AR3" s="25"/>
    </row>
    <row r="4">
      <c r="A4" s="4"/>
      <c r="B4" s="4"/>
      <c r="C4" s="4"/>
      <c r="D4" s="1" t="s">
        <v>40</v>
      </c>
      <c r="I4" s="24"/>
      <c r="J4" s="1" t="s">
        <v>432</v>
      </c>
      <c r="P4" s="24"/>
      <c r="Q4" s="1" t="s">
        <v>433</v>
      </c>
      <c r="T4" s="24"/>
      <c r="U4" s="1" t="s">
        <v>294</v>
      </c>
      <c r="W4" s="24"/>
      <c r="X4" s="1" t="s">
        <v>434</v>
      </c>
      <c r="Y4" s="24"/>
      <c r="Z4" s="1" t="s">
        <v>321</v>
      </c>
      <c r="AA4" s="24"/>
      <c r="AB4" s="1" t="s">
        <v>435</v>
      </c>
      <c r="AF4" s="24"/>
      <c r="AG4" s="1" t="s">
        <v>436</v>
      </c>
      <c r="AO4" s="24"/>
      <c r="AP4" s="27" t="s">
        <v>437</v>
      </c>
      <c r="AR4" s="25"/>
    </row>
    <row r="5">
      <c r="A5" s="4" t="s">
        <v>11</v>
      </c>
      <c r="B5" s="4" t="s">
        <v>12</v>
      </c>
      <c r="C5" s="4" t="s">
        <v>47</v>
      </c>
      <c r="D5" s="1" t="s">
        <v>89</v>
      </c>
      <c r="E5" s="1" t="s">
        <v>346</v>
      </c>
      <c r="F5" s="1" t="s">
        <v>438</v>
      </c>
      <c r="G5" s="1" t="s">
        <v>92</v>
      </c>
      <c r="H5" s="1" t="s">
        <v>439</v>
      </c>
      <c r="I5" s="27" t="s">
        <v>440</v>
      </c>
      <c r="J5" s="1" t="s">
        <v>319</v>
      </c>
      <c r="K5" s="1" t="s">
        <v>272</v>
      </c>
      <c r="L5" s="1" t="s">
        <v>51</v>
      </c>
      <c r="M5" s="1" t="s">
        <v>441</v>
      </c>
      <c r="N5" s="1" t="s">
        <v>442</v>
      </c>
      <c r="O5" s="1" t="s">
        <v>443</v>
      </c>
      <c r="P5" s="27" t="s">
        <v>444</v>
      </c>
      <c r="Q5" s="1" t="s">
        <v>319</v>
      </c>
      <c r="R5" s="1" t="s">
        <v>445</v>
      </c>
      <c r="S5" s="1" t="s">
        <v>446</v>
      </c>
      <c r="T5" s="27" t="s">
        <v>447</v>
      </c>
      <c r="U5" s="1" t="s">
        <v>319</v>
      </c>
      <c r="V5" s="28" t="s">
        <v>412</v>
      </c>
      <c r="W5" s="29" t="s">
        <v>448</v>
      </c>
      <c r="X5" s="1" t="s">
        <v>77</v>
      </c>
      <c r="Y5" s="27" t="s">
        <v>64</v>
      </c>
      <c r="Z5" s="1" t="s">
        <v>449</v>
      </c>
      <c r="AA5" s="27" t="s">
        <v>450</v>
      </c>
      <c r="AB5" s="1" t="s">
        <v>270</v>
      </c>
      <c r="AC5" s="1" t="s">
        <v>92</v>
      </c>
      <c r="AD5" s="1" t="s">
        <v>451</v>
      </c>
      <c r="AE5" s="1" t="s">
        <v>452</v>
      </c>
      <c r="AF5" s="27" t="s">
        <v>67</v>
      </c>
      <c r="AG5" s="1" t="s">
        <v>453</v>
      </c>
      <c r="AH5" s="1" t="s">
        <v>454</v>
      </c>
      <c r="AI5" s="1" t="s">
        <v>455</v>
      </c>
      <c r="AJ5" s="1" t="s">
        <v>456</v>
      </c>
      <c r="AK5" s="1" t="s">
        <v>445</v>
      </c>
      <c r="AL5" s="1" t="s">
        <v>446</v>
      </c>
      <c r="AM5" s="1" t="s">
        <v>447</v>
      </c>
      <c r="AN5" s="28" t="s">
        <v>412</v>
      </c>
      <c r="AO5" s="27" t="s">
        <v>457</v>
      </c>
      <c r="AP5" s="27" t="s">
        <v>77</v>
      </c>
      <c r="AR5" s="25"/>
    </row>
    <row r="6">
      <c r="A6" s="105" t="s">
        <v>458</v>
      </c>
      <c r="B6" s="19" t="str">
        <f t="array" ref="B6">iferror(iNDEX('Svi studenti'!$C$2:$C989,MATCH(A6, 'Svi studenti'!$B$2:$B989, 0)),"---")</f>
        <v>---</v>
      </c>
      <c r="C6" s="49" t="str">
        <f t="array" ref="C6">iferror(iNDEX('Svi studenti'!$G$2:$G989,MATCH(A6, 'Svi studenti'!$B$2:$B989, 0)),"---")</f>
        <v>---</v>
      </c>
      <c r="D6" s="4">
        <v>2.0</v>
      </c>
      <c r="E6" s="4">
        <v>6.0</v>
      </c>
      <c r="F6" s="4">
        <v>2.0</v>
      </c>
      <c r="G6" s="4">
        <v>1.0</v>
      </c>
      <c r="H6" s="4">
        <v>0.5</v>
      </c>
      <c r="I6" s="90">
        <v>0.5</v>
      </c>
      <c r="J6" s="4">
        <v>4.0</v>
      </c>
      <c r="K6" s="4">
        <v>2.0</v>
      </c>
      <c r="L6" s="4">
        <v>0.0</v>
      </c>
      <c r="M6" s="4">
        <v>0.5</v>
      </c>
      <c r="N6" s="4">
        <v>0.5</v>
      </c>
      <c r="O6" s="4">
        <v>0.5</v>
      </c>
      <c r="P6" s="90">
        <v>0.5</v>
      </c>
      <c r="Q6" s="4">
        <v>4.0</v>
      </c>
      <c r="R6" s="4">
        <v>1.0</v>
      </c>
      <c r="S6" s="4">
        <v>1.0</v>
      </c>
      <c r="T6" s="90">
        <v>1.0</v>
      </c>
      <c r="U6" s="4">
        <v>4.0</v>
      </c>
      <c r="V6" s="4">
        <v>1.0</v>
      </c>
      <c r="W6" s="90">
        <v>1.0</v>
      </c>
      <c r="X6" s="4">
        <v>0.0</v>
      </c>
      <c r="Y6" s="90">
        <v>1.0</v>
      </c>
      <c r="Z6" s="4">
        <v>0.0</v>
      </c>
      <c r="AA6" s="90">
        <v>0.0</v>
      </c>
      <c r="AB6" s="4">
        <v>0.0</v>
      </c>
      <c r="AC6" s="4">
        <v>0.0</v>
      </c>
      <c r="AD6" s="4">
        <v>0.0</v>
      </c>
      <c r="AE6" s="4">
        <v>0.0</v>
      </c>
      <c r="AF6" s="90">
        <v>0.0</v>
      </c>
      <c r="AG6" s="4">
        <v>0.0</v>
      </c>
      <c r="AH6" s="4">
        <v>0.0</v>
      </c>
      <c r="AI6" s="4">
        <v>0.0</v>
      </c>
      <c r="AJ6" s="4">
        <v>0.0</v>
      </c>
      <c r="AK6" s="4">
        <v>0.0</v>
      </c>
      <c r="AL6" s="4">
        <v>0.0</v>
      </c>
      <c r="AM6" s="4">
        <v>0.0</v>
      </c>
      <c r="AN6" s="4">
        <v>0.0</v>
      </c>
      <c r="AO6" s="90">
        <v>0.0</v>
      </c>
      <c r="AP6" s="90">
        <v>0.0</v>
      </c>
      <c r="AQ6" s="7">
        <f t="shared" ref="AQ6:AQ21" si="1">sum(D6:AP6)</f>
        <v>34</v>
      </c>
    </row>
    <row r="7">
      <c r="A7" s="105" t="s">
        <v>459</v>
      </c>
      <c r="B7" s="19" t="str">
        <f t="array" ref="B7">iferror(iNDEX('Svi studenti'!$C$2:$C989,MATCH(A7, 'Svi studenti'!$B$2:$B989, 0)),"---")</f>
        <v>---</v>
      </c>
      <c r="C7" s="49" t="str">
        <f t="array" ref="C7">iferror(iNDEX('Svi studenti'!$G$2:$G989,MATCH(A7, 'Svi studenti'!$B$2:$B989, 0)),"---")</f>
        <v>---</v>
      </c>
      <c r="D7" s="4">
        <v>2.0</v>
      </c>
      <c r="E7" s="4">
        <v>5.0</v>
      </c>
      <c r="F7" s="4">
        <v>1.0</v>
      </c>
      <c r="G7" s="4">
        <v>0.5</v>
      </c>
      <c r="H7" s="4">
        <v>0.0</v>
      </c>
      <c r="I7" s="90">
        <v>0.0</v>
      </c>
      <c r="J7" s="4">
        <v>4.0</v>
      </c>
      <c r="K7" s="4">
        <v>2.0</v>
      </c>
      <c r="L7" s="4">
        <v>0.0</v>
      </c>
      <c r="M7" s="4">
        <v>0.0</v>
      </c>
      <c r="N7" s="4">
        <v>0.0</v>
      </c>
      <c r="O7" s="4">
        <v>0.0</v>
      </c>
      <c r="P7" s="90">
        <v>0.0</v>
      </c>
      <c r="Q7" s="4">
        <v>3.0</v>
      </c>
      <c r="R7" s="4">
        <v>0.0</v>
      </c>
      <c r="S7" s="4">
        <v>0.0</v>
      </c>
      <c r="T7" s="90">
        <v>0.0</v>
      </c>
      <c r="U7" s="4">
        <v>4.0</v>
      </c>
      <c r="V7" s="4">
        <v>0.0</v>
      </c>
      <c r="W7" s="90">
        <v>0.0</v>
      </c>
      <c r="X7" s="4">
        <v>0.0</v>
      </c>
      <c r="Y7" s="90">
        <v>1.0</v>
      </c>
      <c r="Z7" s="4">
        <v>0.0</v>
      </c>
      <c r="AA7" s="90">
        <v>0.0</v>
      </c>
      <c r="AB7" s="4">
        <v>0.0</v>
      </c>
      <c r="AC7" s="4">
        <v>0.0</v>
      </c>
      <c r="AD7" s="4">
        <v>0.0</v>
      </c>
      <c r="AE7" s="4">
        <v>0.0</v>
      </c>
      <c r="AF7" s="90">
        <v>0.0</v>
      </c>
      <c r="AG7" s="4">
        <v>0.0</v>
      </c>
      <c r="AH7" s="4">
        <v>0.0</v>
      </c>
      <c r="AI7" s="4">
        <v>0.0</v>
      </c>
      <c r="AJ7" s="4">
        <v>0.0</v>
      </c>
      <c r="AK7" s="4">
        <v>0.0</v>
      </c>
      <c r="AL7" s="4">
        <v>0.0</v>
      </c>
      <c r="AM7" s="4">
        <v>0.0</v>
      </c>
      <c r="AN7" s="4">
        <v>0.0</v>
      </c>
      <c r="AO7" s="90">
        <v>0.0</v>
      </c>
      <c r="AP7" s="90">
        <v>0.0</v>
      </c>
      <c r="AQ7" s="7">
        <f t="shared" si="1"/>
        <v>22.5</v>
      </c>
    </row>
    <row r="8">
      <c r="A8" s="105" t="s">
        <v>460</v>
      </c>
      <c r="B8" s="19" t="str">
        <f t="array" ref="B8">iferror(iNDEX('Svi studenti'!$C$2:$C989,MATCH(A8, 'Svi studenti'!$B$2:$B989, 0)),"---")</f>
        <v>---</v>
      </c>
      <c r="C8" s="49" t="str">
        <f t="array" ref="C8">iferror(iNDEX('Svi studenti'!$G$2:$G989,MATCH(A8, 'Svi studenti'!$B$2:$B989, 0)),"---")</f>
        <v>---</v>
      </c>
      <c r="D8" s="4">
        <v>2.0</v>
      </c>
      <c r="E8" s="4">
        <v>4.0</v>
      </c>
      <c r="F8" s="4">
        <v>0.0</v>
      </c>
      <c r="G8" s="4">
        <v>0.0</v>
      </c>
      <c r="H8" s="4">
        <v>0.0</v>
      </c>
      <c r="I8" s="90">
        <v>0.0</v>
      </c>
      <c r="J8" s="4">
        <v>2.0</v>
      </c>
      <c r="K8" s="4">
        <v>1.0</v>
      </c>
      <c r="L8" s="4">
        <v>0.0</v>
      </c>
      <c r="M8" s="4">
        <v>0.0</v>
      </c>
      <c r="N8" s="4">
        <v>0.0</v>
      </c>
      <c r="O8" s="4">
        <v>0.0</v>
      </c>
      <c r="P8" s="90">
        <v>0.0</v>
      </c>
      <c r="Q8" s="4">
        <v>0.0</v>
      </c>
      <c r="R8" s="4">
        <v>0.0</v>
      </c>
      <c r="S8" s="4">
        <v>0.0</v>
      </c>
      <c r="T8" s="90">
        <v>0.0</v>
      </c>
      <c r="U8" s="4">
        <v>4.0</v>
      </c>
      <c r="V8" s="4">
        <v>0.0</v>
      </c>
      <c r="W8" s="90">
        <v>0.0</v>
      </c>
      <c r="X8" s="4">
        <v>0.0</v>
      </c>
      <c r="Y8" s="90">
        <v>1.0</v>
      </c>
      <c r="Z8" s="4">
        <v>0.0</v>
      </c>
      <c r="AA8" s="90">
        <v>0.0</v>
      </c>
      <c r="AB8" s="4">
        <v>0.0</v>
      </c>
      <c r="AC8" s="4">
        <v>0.0</v>
      </c>
      <c r="AD8" s="4">
        <v>0.0</v>
      </c>
      <c r="AE8" s="4">
        <v>0.0</v>
      </c>
      <c r="AF8" s="90">
        <v>0.0</v>
      </c>
      <c r="AG8" s="4">
        <v>0.0</v>
      </c>
      <c r="AH8" s="4">
        <v>0.0</v>
      </c>
      <c r="AI8" s="4">
        <v>0.0</v>
      </c>
      <c r="AJ8" s="4">
        <v>0.0</v>
      </c>
      <c r="AK8" s="4">
        <v>0.0</v>
      </c>
      <c r="AL8" s="4">
        <v>0.0</v>
      </c>
      <c r="AM8" s="4">
        <v>0.0</v>
      </c>
      <c r="AN8" s="4">
        <v>0.0</v>
      </c>
      <c r="AO8" s="90">
        <v>0.0</v>
      </c>
      <c r="AP8" s="90">
        <v>0.0</v>
      </c>
      <c r="AQ8" s="7">
        <f t="shared" si="1"/>
        <v>14</v>
      </c>
    </row>
    <row r="9">
      <c r="A9" s="105" t="s">
        <v>461</v>
      </c>
      <c r="B9" s="19" t="str">
        <f t="array" ref="B9">iferror(iNDEX('Svi studenti'!$C$2:$C989,MATCH(A9, 'Svi studenti'!$B$2:$B989, 0)),"---")</f>
        <v>---</v>
      </c>
      <c r="C9" s="49" t="str">
        <f t="array" ref="C9">iferror(iNDEX('Svi studenti'!$G$2:$G989,MATCH(A9, 'Svi studenti'!$B$2:$B989, 0)),"---")</f>
        <v>---</v>
      </c>
      <c r="D9" s="4">
        <v>2.0</v>
      </c>
      <c r="E9" s="4">
        <v>6.0</v>
      </c>
      <c r="F9" s="4">
        <v>0.0</v>
      </c>
      <c r="G9" s="4">
        <v>0.0</v>
      </c>
      <c r="H9" s="4">
        <v>0.0</v>
      </c>
      <c r="I9" s="90">
        <v>0.0</v>
      </c>
      <c r="J9" s="4">
        <v>4.0</v>
      </c>
      <c r="K9" s="4">
        <v>2.0</v>
      </c>
      <c r="L9" s="4">
        <v>0.0</v>
      </c>
      <c r="M9" s="4">
        <v>0.0</v>
      </c>
      <c r="N9" s="4">
        <v>0.0</v>
      </c>
      <c r="O9" s="4">
        <v>0.0</v>
      </c>
      <c r="P9" s="90">
        <v>0.0</v>
      </c>
      <c r="Q9" s="4">
        <v>3.0</v>
      </c>
      <c r="R9" s="4">
        <v>0.0</v>
      </c>
      <c r="S9" s="4">
        <v>0.0</v>
      </c>
      <c r="T9" s="90">
        <v>0.0</v>
      </c>
      <c r="U9" s="4">
        <v>4.0</v>
      </c>
      <c r="V9" s="4">
        <v>0.0</v>
      </c>
      <c r="W9" s="90">
        <v>0.0</v>
      </c>
      <c r="X9" s="4">
        <v>0.0</v>
      </c>
      <c r="Y9" s="90">
        <v>1.0</v>
      </c>
      <c r="Z9" s="4">
        <v>0.0</v>
      </c>
      <c r="AA9" s="90">
        <v>0.0</v>
      </c>
      <c r="AB9" s="4">
        <v>0.0</v>
      </c>
      <c r="AC9" s="4">
        <v>0.0</v>
      </c>
      <c r="AD9" s="4">
        <v>0.0</v>
      </c>
      <c r="AE9" s="4">
        <v>0.0</v>
      </c>
      <c r="AF9" s="90">
        <v>0.0</v>
      </c>
      <c r="AG9" s="4">
        <v>0.0</v>
      </c>
      <c r="AH9" s="4">
        <v>0.0</v>
      </c>
      <c r="AI9" s="4">
        <v>0.0</v>
      </c>
      <c r="AJ9" s="4">
        <v>0.0</v>
      </c>
      <c r="AK9" s="4">
        <v>0.0</v>
      </c>
      <c r="AL9" s="4">
        <v>0.0</v>
      </c>
      <c r="AM9" s="4">
        <v>0.0</v>
      </c>
      <c r="AN9" s="4">
        <v>0.0</v>
      </c>
      <c r="AO9" s="90">
        <v>0.0</v>
      </c>
      <c r="AP9" s="90">
        <v>0.0</v>
      </c>
      <c r="AQ9" s="7">
        <f t="shared" si="1"/>
        <v>22</v>
      </c>
    </row>
    <row r="10">
      <c r="A10" s="105" t="s">
        <v>462</v>
      </c>
      <c r="B10" s="19" t="str">
        <f t="array" ref="B10">iferror(iNDEX('Svi studenti'!$C$2:$C989,MATCH(A10, 'Svi studenti'!$B$2:$B989, 0)),"---")</f>
        <v>---</v>
      </c>
      <c r="C10" s="49" t="str">
        <f t="array" ref="C10">iferror(iNDEX('Svi studenti'!$G$2:$G989,MATCH(A10, 'Svi studenti'!$B$2:$B989, 0)),"---")</f>
        <v>---</v>
      </c>
      <c r="D10" s="106">
        <v>2.0</v>
      </c>
      <c r="E10" s="106">
        <v>6.0</v>
      </c>
      <c r="F10" s="106">
        <v>2.0</v>
      </c>
      <c r="G10" s="106">
        <v>1.0</v>
      </c>
      <c r="H10" s="106">
        <v>0.5</v>
      </c>
      <c r="I10" s="107">
        <v>0.5</v>
      </c>
      <c r="J10" s="106">
        <v>4.0</v>
      </c>
      <c r="K10" s="106">
        <v>2.0</v>
      </c>
      <c r="L10" s="106">
        <v>2.0</v>
      </c>
      <c r="M10" s="106">
        <v>0.5</v>
      </c>
      <c r="N10" s="106">
        <v>0.5</v>
      </c>
      <c r="O10" s="106">
        <v>0.5</v>
      </c>
      <c r="P10" s="90">
        <v>0.5</v>
      </c>
      <c r="Q10" s="4">
        <v>4.0</v>
      </c>
      <c r="R10" s="4">
        <v>1.0</v>
      </c>
      <c r="S10" s="4">
        <v>1.0</v>
      </c>
      <c r="T10" s="90">
        <v>1.0</v>
      </c>
      <c r="U10" s="4">
        <v>4.0</v>
      </c>
      <c r="V10" s="4">
        <v>1.0</v>
      </c>
      <c r="W10" s="90">
        <v>1.0</v>
      </c>
      <c r="X10" s="4">
        <v>2.0</v>
      </c>
      <c r="Y10" s="90">
        <v>1.0</v>
      </c>
      <c r="Z10" s="4">
        <v>0.0</v>
      </c>
      <c r="AA10" s="90">
        <v>0.0</v>
      </c>
      <c r="AB10" s="4">
        <v>0.0</v>
      </c>
      <c r="AC10" s="4">
        <v>0.0</v>
      </c>
      <c r="AD10" s="4">
        <v>0.0</v>
      </c>
      <c r="AE10" s="4">
        <v>0.0</v>
      </c>
      <c r="AF10" s="90">
        <v>0.0</v>
      </c>
      <c r="AG10" s="4">
        <v>0.0</v>
      </c>
      <c r="AH10" s="4">
        <v>0.0</v>
      </c>
      <c r="AI10" s="4">
        <v>0.0</v>
      </c>
      <c r="AJ10" s="4">
        <v>0.0</v>
      </c>
      <c r="AK10" s="4">
        <v>0.0</v>
      </c>
      <c r="AL10" s="4">
        <v>0.0</v>
      </c>
      <c r="AM10" s="4">
        <v>0.0</v>
      </c>
      <c r="AN10" s="4">
        <v>0.0</v>
      </c>
      <c r="AO10" s="90">
        <v>0.0</v>
      </c>
      <c r="AP10" s="90">
        <v>0.0</v>
      </c>
      <c r="AQ10" s="7">
        <f t="shared" si="1"/>
        <v>38</v>
      </c>
    </row>
    <row r="11">
      <c r="A11" s="105" t="s">
        <v>463</v>
      </c>
      <c r="B11" s="19" t="str">
        <f t="array" ref="B11">iferror(iNDEX('Svi studenti'!$C$2:$C989,MATCH(A11, 'Svi studenti'!$B$2:$B989, 0)),"---")</f>
        <v>---</v>
      </c>
      <c r="C11" s="50" t="str">
        <f t="array" ref="C11">iferror(iNDEX('Svi studenti'!$G$2:$G989,MATCH(A11, 'Svi studenti'!$B$2:$B989, 0)),"---")</f>
        <v>---</v>
      </c>
      <c r="D11" s="4">
        <v>2.0</v>
      </c>
      <c r="E11" s="4">
        <v>4.0</v>
      </c>
      <c r="F11" s="4">
        <v>2.0</v>
      </c>
      <c r="G11" s="4">
        <v>2.0</v>
      </c>
      <c r="H11" s="4">
        <v>0.0</v>
      </c>
      <c r="I11" s="90">
        <v>0.0</v>
      </c>
      <c r="J11" s="4">
        <v>4.0</v>
      </c>
      <c r="K11" s="4">
        <v>2.0</v>
      </c>
      <c r="L11" s="4">
        <v>0.0</v>
      </c>
      <c r="M11" s="4">
        <v>0.0</v>
      </c>
      <c r="N11" s="4">
        <v>0.0</v>
      </c>
      <c r="O11" s="4">
        <v>0.0</v>
      </c>
      <c r="P11" s="90">
        <v>0.0</v>
      </c>
      <c r="Q11" s="4">
        <v>3.0</v>
      </c>
      <c r="R11" s="4">
        <v>0.0</v>
      </c>
      <c r="S11" s="4">
        <v>0.0</v>
      </c>
      <c r="T11" s="90">
        <v>0.0</v>
      </c>
      <c r="U11" s="4">
        <v>3.0</v>
      </c>
      <c r="V11" s="4">
        <v>0.0</v>
      </c>
      <c r="W11" s="90">
        <v>0.0</v>
      </c>
      <c r="X11" s="4">
        <v>2.0</v>
      </c>
      <c r="Y11" s="90">
        <v>1.0</v>
      </c>
      <c r="Z11" s="4">
        <v>0.0</v>
      </c>
      <c r="AA11" s="90">
        <v>0.0</v>
      </c>
      <c r="AB11" s="4">
        <v>0.0</v>
      </c>
      <c r="AC11" s="4">
        <v>0.0</v>
      </c>
      <c r="AD11" s="4">
        <v>0.0</v>
      </c>
      <c r="AE11" s="4">
        <v>0.0</v>
      </c>
      <c r="AF11" s="90">
        <v>0.0</v>
      </c>
      <c r="AG11" s="4">
        <v>0.0</v>
      </c>
      <c r="AH11" s="4">
        <v>0.0</v>
      </c>
      <c r="AI11" s="4">
        <v>0.0</v>
      </c>
      <c r="AJ11" s="4">
        <v>0.0</v>
      </c>
      <c r="AK11" s="4">
        <v>0.0</v>
      </c>
      <c r="AL11" s="4">
        <v>0.0</v>
      </c>
      <c r="AM11" s="4">
        <v>0.0</v>
      </c>
      <c r="AN11" s="4">
        <v>0.0</v>
      </c>
      <c r="AO11" s="90">
        <v>0.0</v>
      </c>
      <c r="AP11" s="90">
        <v>0.0</v>
      </c>
      <c r="AQ11" s="7">
        <f t="shared" si="1"/>
        <v>25</v>
      </c>
    </row>
    <row r="12">
      <c r="A12" s="105" t="s">
        <v>464</v>
      </c>
      <c r="B12" s="19" t="str">
        <f t="array" ref="B12">iferror(iNDEX('Svi studenti'!$C$2:$C989,MATCH(A12, 'Svi studenti'!$B$2:$B989, 0)),"---")</f>
        <v>---</v>
      </c>
      <c r="C12" s="50" t="str">
        <f t="array" ref="C12">iferror(iNDEX('Svi studenti'!$G$2:$G989,MATCH(A12, 'Svi studenti'!$B$2:$B989, 0)),"---")</f>
        <v>---</v>
      </c>
      <c r="D12" s="4">
        <v>2.0</v>
      </c>
      <c r="E12" s="4">
        <v>5.0</v>
      </c>
      <c r="F12" s="4">
        <v>2.0</v>
      </c>
      <c r="G12" s="4">
        <v>1.0</v>
      </c>
      <c r="H12" s="4">
        <v>0.5</v>
      </c>
      <c r="I12" s="90">
        <v>0.0</v>
      </c>
      <c r="J12" s="4">
        <v>4.0</v>
      </c>
      <c r="K12" s="4">
        <v>2.0</v>
      </c>
      <c r="L12" s="4">
        <v>0.0</v>
      </c>
      <c r="M12" s="4">
        <v>0.0</v>
      </c>
      <c r="N12" s="4">
        <v>0.0</v>
      </c>
      <c r="O12" s="4">
        <v>0.0</v>
      </c>
      <c r="P12" s="90">
        <v>0.0</v>
      </c>
      <c r="Q12" s="4">
        <v>2.5</v>
      </c>
      <c r="R12" s="4">
        <v>0.0</v>
      </c>
      <c r="S12" s="4">
        <v>0.0</v>
      </c>
      <c r="T12" s="90">
        <v>0.0</v>
      </c>
      <c r="U12" s="4">
        <v>2.0</v>
      </c>
      <c r="V12" s="4">
        <v>0.0</v>
      </c>
      <c r="W12" s="90">
        <v>0.0</v>
      </c>
      <c r="X12" s="4">
        <v>0.0</v>
      </c>
      <c r="Y12" s="90">
        <v>1.0</v>
      </c>
      <c r="Z12" s="4">
        <v>0.0</v>
      </c>
      <c r="AA12" s="90">
        <v>0.0</v>
      </c>
      <c r="AB12" s="4">
        <v>0.0</v>
      </c>
      <c r="AC12" s="4">
        <v>0.0</v>
      </c>
      <c r="AD12" s="4">
        <v>0.0</v>
      </c>
      <c r="AE12" s="4">
        <v>0.0</v>
      </c>
      <c r="AF12" s="90">
        <v>0.0</v>
      </c>
      <c r="AG12" s="4">
        <v>0.0</v>
      </c>
      <c r="AH12" s="4">
        <v>0.0</v>
      </c>
      <c r="AI12" s="4">
        <v>0.0</v>
      </c>
      <c r="AJ12" s="4">
        <v>0.0</v>
      </c>
      <c r="AK12" s="4">
        <v>0.0</v>
      </c>
      <c r="AL12" s="4">
        <v>0.0</v>
      </c>
      <c r="AM12" s="4">
        <v>0.0</v>
      </c>
      <c r="AN12" s="4">
        <v>0.0</v>
      </c>
      <c r="AO12" s="90">
        <v>0.0</v>
      </c>
      <c r="AP12" s="90">
        <v>0.0</v>
      </c>
      <c r="AQ12" s="7">
        <f t="shared" si="1"/>
        <v>22</v>
      </c>
    </row>
    <row r="13">
      <c r="A13" s="105" t="s">
        <v>21</v>
      </c>
      <c r="B13" s="19" t="str">
        <f t="array" ref="B13">iferror(iNDEX('Svi studenti'!$C$2:$C989,MATCH(A13, 'Svi studenti'!$B$2:$B989, 0)),"---")</f>
        <v>Будимир, Никола</v>
      </c>
      <c r="C13" s="50" t="str">
        <f t="array" ref="C13">iferror(iNDEX('Svi studenti'!$G$2:$G989,MATCH(A13, 'Svi studenti'!$B$2:$B989, 0)),"---")</f>
        <v>3и1б</v>
      </c>
      <c r="D13" s="4">
        <v>2.0</v>
      </c>
      <c r="E13" s="4">
        <v>6.0</v>
      </c>
      <c r="F13" s="4">
        <v>0.0</v>
      </c>
      <c r="G13" s="4">
        <v>0.0</v>
      </c>
      <c r="H13" s="4">
        <v>0.0</v>
      </c>
      <c r="I13" s="90">
        <v>0.0</v>
      </c>
      <c r="J13" s="4">
        <v>4.0</v>
      </c>
      <c r="K13" s="4">
        <v>2.0</v>
      </c>
      <c r="L13" s="4">
        <v>0.0</v>
      </c>
      <c r="M13" s="4">
        <v>0.0</v>
      </c>
      <c r="N13" s="4">
        <v>0.0</v>
      </c>
      <c r="O13" s="4">
        <v>0.0</v>
      </c>
      <c r="P13" s="90">
        <v>0.0</v>
      </c>
      <c r="Q13" s="4">
        <v>4.0</v>
      </c>
      <c r="R13" s="4">
        <v>0.0</v>
      </c>
      <c r="S13" s="4">
        <v>0.0</v>
      </c>
      <c r="T13" s="90">
        <v>0.0</v>
      </c>
      <c r="U13" s="4">
        <v>4.0</v>
      </c>
      <c r="V13" s="4">
        <v>0.0</v>
      </c>
      <c r="W13" s="90">
        <v>0.0</v>
      </c>
      <c r="X13" s="4">
        <v>0.0</v>
      </c>
      <c r="Y13" s="90">
        <v>1.0</v>
      </c>
      <c r="Z13" s="4">
        <v>0.0</v>
      </c>
      <c r="AA13" s="90">
        <v>0.0</v>
      </c>
      <c r="AB13" s="4">
        <v>0.0</v>
      </c>
      <c r="AC13" s="4">
        <v>0.0</v>
      </c>
      <c r="AD13" s="4">
        <v>0.0</v>
      </c>
      <c r="AE13" s="4">
        <v>0.0</v>
      </c>
      <c r="AF13" s="90">
        <v>0.0</v>
      </c>
      <c r="AG13" s="4">
        <v>0.0</v>
      </c>
      <c r="AH13" s="4">
        <v>0.0</v>
      </c>
      <c r="AI13" s="4">
        <v>0.0</v>
      </c>
      <c r="AJ13" s="4">
        <v>0.0</v>
      </c>
      <c r="AK13" s="4">
        <v>0.0</v>
      </c>
      <c r="AL13" s="4">
        <v>0.0</v>
      </c>
      <c r="AM13" s="4">
        <v>0.0</v>
      </c>
      <c r="AN13" s="4">
        <v>0.0</v>
      </c>
      <c r="AO13" s="90">
        <v>0.0</v>
      </c>
      <c r="AP13" s="90">
        <v>0.0</v>
      </c>
      <c r="AQ13" s="7">
        <f t="shared" si="1"/>
        <v>23</v>
      </c>
    </row>
    <row r="14">
      <c r="A14" s="105" t="s">
        <v>425</v>
      </c>
      <c r="B14" s="19" t="str">
        <f t="array" ref="B14">iferror(iNDEX('Svi studenti'!$C$2:$C989,MATCH(A14, 'Svi studenti'!$B$2:$B989, 0)),"---")</f>
        <v>---</v>
      </c>
      <c r="C14" s="49" t="str">
        <f t="array" ref="C14">iferror(iNDEX('Svi studenti'!$G$2:$G989,MATCH(A14, 'Svi studenti'!$B$2:$B989, 0)),"---")</f>
        <v>---</v>
      </c>
      <c r="D14" s="4">
        <v>1.0</v>
      </c>
      <c r="E14" s="4">
        <v>5.0</v>
      </c>
      <c r="F14" s="4">
        <v>2.0</v>
      </c>
      <c r="G14" s="4">
        <v>1.0</v>
      </c>
      <c r="H14" s="4">
        <v>0.5</v>
      </c>
      <c r="I14" s="90">
        <v>0.5</v>
      </c>
      <c r="J14" s="4">
        <v>4.0</v>
      </c>
      <c r="K14" s="4">
        <v>1.0</v>
      </c>
      <c r="L14" s="4">
        <v>0.0</v>
      </c>
      <c r="M14" s="4">
        <v>0.5</v>
      </c>
      <c r="N14" s="4">
        <v>0.5</v>
      </c>
      <c r="O14" s="4">
        <v>0.5</v>
      </c>
      <c r="P14" s="90">
        <v>0.5</v>
      </c>
      <c r="Q14" s="4">
        <v>4.0</v>
      </c>
      <c r="R14" s="4">
        <v>1.0</v>
      </c>
      <c r="S14" s="4">
        <v>1.0</v>
      </c>
      <c r="T14" s="90">
        <v>1.0</v>
      </c>
      <c r="U14" s="4">
        <v>4.0</v>
      </c>
      <c r="V14" s="4">
        <v>1.0</v>
      </c>
      <c r="W14" s="90">
        <v>1.0</v>
      </c>
      <c r="X14" s="4">
        <v>0.0</v>
      </c>
      <c r="Y14" s="90">
        <v>0.0</v>
      </c>
      <c r="Z14" s="4">
        <v>0.0</v>
      </c>
      <c r="AA14" s="90">
        <v>0.0</v>
      </c>
      <c r="AB14" s="4">
        <v>0.0</v>
      </c>
      <c r="AC14" s="4">
        <v>0.0</v>
      </c>
      <c r="AD14" s="4">
        <v>0.0</v>
      </c>
      <c r="AE14" s="4">
        <v>0.0</v>
      </c>
      <c r="AF14" s="90">
        <v>0.0</v>
      </c>
      <c r="AG14" s="4">
        <v>0.0</v>
      </c>
      <c r="AH14" s="4">
        <v>0.0</v>
      </c>
      <c r="AI14" s="4">
        <v>0.0</v>
      </c>
      <c r="AJ14" s="4">
        <v>0.0</v>
      </c>
      <c r="AK14" s="4">
        <v>0.0</v>
      </c>
      <c r="AL14" s="4">
        <v>0.0</v>
      </c>
      <c r="AM14" s="4">
        <v>0.0</v>
      </c>
      <c r="AN14" s="4">
        <v>0.0</v>
      </c>
      <c r="AO14" s="90">
        <v>0.0</v>
      </c>
      <c r="AP14" s="90">
        <v>0.0</v>
      </c>
      <c r="AQ14" s="7">
        <f t="shared" si="1"/>
        <v>30</v>
      </c>
    </row>
    <row r="15">
      <c r="A15" s="105" t="s">
        <v>465</v>
      </c>
      <c r="B15" s="19" t="str">
        <f t="array" ref="B15">iferror(iNDEX('Svi studenti'!$C$2:$C989,MATCH(A15, 'Svi studenti'!$B$2:$B989, 0)),"---")</f>
        <v>---</v>
      </c>
      <c r="C15" s="49" t="str">
        <f t="array" ref="C15">iferror(iNDEX('Svi studenti'!$G$2:$G989,MATCH(A15, 'Svi studenti'!$B$2:$B989, 0)),"---")</f>
        <v>---</v>
      </c>
      <c r="D15" s="106">
        <v>2.0</v>
      </c>
      <c r="E15" s="106">
        <v>6.0</v>
      </c>
      <c r="F15" s="106">
        <v>0.0</v>
      </c>
      <c r="G15" s="106">
        <v>0.0</v>
      </c>
      <c r="H15" s="106">
        <v>0.0</v>
      </c>
      <c r="I15" s="107">
        <v>0.0</v>
      </c>
      <c r="J15" s="106">
        <v>4.0</v>
      </c>
      <c r="K15" s="106">
        <v>2.0</v>
      </c>
      <c r="L15" s="106">
        <v>0.0</v>
      </c>
      <c r="M15" s="106">
        <v>0.0</v>
      </c>
      <c r="N15" s="106">
        <v>0.0</v>
      </c>
      <c r="O15" s="106">
        <v>0.0</v>
      </c>
      <c r="P15" s="90">
        <v>0.0</v>
      </c>
      <c r="Q15" s="4">
        <v>4.0</v>
      </c>
      <c r="R15" s="4">
        <v>0.0</v>
      </c>
      <c r="S15" s="4">
        <v>0.0</v>
      </c>
      <c r="T15" s="90">
        <v>0.0</v>
      </c>
      <c r="U15" s="4">
        <v>4.0</v>
      </c>
      <c r="V15" s="4">
        <v>0.0</v>
      </c>
      <c r="W15" s="90">
        <v>0.0</v>
      </c>
      <c r="X15" s="4">
        <v>0.0</v>
      </c>
      <c r="Y15" s="90">
        <v>1.0</v>
      </c>
      <c r="Z15" s="4">
        <v>0.0</v>
      </c>
      <c r="AA15" s="90">
        <v>0.0</v>
      </c>
      <c r="AB15" s="4">
        <v>0.0</v>
      </c>
      <c r="AC15" s="4">
        <v>0.0</v>
      </c>
      <c r="AD15" s="4">
        <v>0.0</v>
      </c>
      <c r="AE15" s="4">
        <v>0.0</v>
      </c>
      <c r="AF15" s="90">
        <v>0.0</v>
      </c>
      <c r="AG15" s="4">
        <v>0.0</v>
      </c>
      <c r="AH15" s="4">
        <v>0.0</v>
      </c>
      <c r="AI15" s="4">
        <v>0.0</v>
      </c>
      <c r="AJ15" s="4">
        <v>0.0</v>
      </c>
      <c r="AK15" s="4">
        <v>0.0</v>
      </c>
      <c r="AL15" s="4">
        <v>0.0</v>
      </c>
      <c r="AM15" s="4">
        <v>0.0</v>
      </c>
      <c r="AN15" s="4">
        <v>0.0</v>
      </c>
      <c r="AO15" s="90">
        <v>0.0</v>
      </c>
      <c r="AP15" s="90">
        <v>0.0</v>
      </c>
      <c r="AQ15" s="7">
        <f t="shared" si="1"/>
        <v>23</v>
      </c>
    </row>
    <row r="16">
      <c r="A16" s="105" t="s">
        <v>466</v>
      </c>
      <c r="B16" s="19" t="str">
        <f t="array" ref="B16">iferror(iNDEX('Svi studenti'!$C$2:$C989,MATCH(A16, 'Svi studenti'!$B$2:$B989, 0)),"---")</f>
        <v>---</v>
      </c>
      <c r="C16" s="49" t="str">
        <f t="array" ref="C16">iferror(iNDEX('Svi studenti'!$G$2:$G989,MATCH(A16, 'Svi studenti'!$B$2:$B989, 0)),"---")</f>
        <v>---</v>
      </c>
      <c r="D16" s="4">
        <v>1.5</v>
      </c>
      <c r="E16" s="4">
        <v>6.0</v>
      </c>
      <c r="F16" s="4">
        <v>2.0</v>
      </c>
      <c r="G16" s="4">
        <v>1.0</v>
      </c>
      <c r="H16" s="4">
        <v>0.0</v>
      </c>
      <c r="I16" s="90">
        <v>0.0</v>
      </c>
      <c r="J16" s="4">
        <v>4.0</v>
      </c>
      <c r="K16" s="4">
        <v>2.0</v>
      </c>
      <c r="L16" s="4">
        <v>0.0</v>
      </c>
      <c r="M16" s="4">
        <v>0.0</v>
      </c>
      <c r="N16" s="4">
        <v>0.0</v>
      </c>
      <c r="O16" s="4">
        <v>0.0</v>
      </c>
      <c r="P16" s="90">
        <v>0.0</v>
      </c>
      <c r="Q16" s="4">
        <v>4.0</v>
      </c>
      <c r="R16" s="4">
        <v>0.0</v>
      </c>
      <c r="S16" s="4">
        <v>0.0</v>
      </c>
      <c r="T16" s="90">
        <v>0.0</v>
      </c>
      <c r="U16" s="4">
        <v>4.0</v>
      </c>
      <c r="V16" s="4">
        <v>0.0</v>
      </c>
      <c r="W16" s="90">
        <v>0.0</v>
      </c>
      <c r="X16" s="4">
        <v>0.0</v>
      </c>
      <c r="Y16" s="90">
        <v>1.0</v>
      </c>
      <c r="Z16" s="4">
        <v>0.0</v>
      </c>
      <c r="AA16" s="90">
        <v>0.0</v>
      </c>
      <c r="AB16" s="4">
        <v>0.0</v>
      </c>
      <c r="AC16" s="4">
        <v>0.0</v>
      </c>
      <c r="AD16" s="4">
        <v>0.0</v>
      </c>
      <c r="AE16" s="4">
        <v>0.0</v>
      </c>
      <c r="AF16" s="90">
        <v>0.0</v>
      </c>
      <c r="AG16" s="4">
        <v>0.0</v>
      </c>
      <c r="AH16" s="4">
        <v>0.0</v>
      </c>
      <c r="AI16" s="4">
        <v>0.0</v>
      </c>
      <c r="AJ16" s="4">
        <v>0.0</v>
      </c>
      <c r="AK16" s="4">
        <v>0.0</v>
      </c>
      <c r="AL16" s="4">
        <v>0.0</v>
      </c>
      <c r="AM16" s="4">
        <v>0.0</v>
      </c>
      <c r="AN16" s="4">
        <v>0.0</v>
      </c>
      <c r="AO16" s="90">
        <v>0.0</v>
      </c>
      <c r="AP16" s="90">
        <v>0.0</v>
      </c>
      <c r="AQ16" s="7">
        <f t="shared" si="1"/>
        <v>25.5</v>
      </c>
    </row>
    <row r="17">
      <c r="A17" s="105" t="s">
        <v>467</v>
      </c>
      <c r="B17" s="19" t="str">
        <f t="array" ref="B17">iferror(iNDEX('Svi studenti'!$C$2:$C989,MATCH(A17, 'Svi studenti'!$B$2:$B989, 0)),"---")</f>
        <v>---</v>
      </c>
      <c r="C17" s="49" t="str">
        <f t="array" ref="C17">iferror(iNDEX('Svi studenti'!$G$2:$G989,MATCH(A17, 'Svi studenti'!$B$2:$B989, 0)),"---")</f>
        <v>---</v>
      </c>
      <c r="D17" s="4">
        <v>2.0</v>
      </c>
      <c r="E17" s="4">
        <v>6.0</v>
      </c>
      <c r="F17" s="4">
        <v>0.0</v>
      </c>
      <c r="G17" s="4">
        <v>0.0</v>
      </c>
      <c r="H17" s="4">
        <v>0.0</v>
      </c>
      <c r="I17" s="90">
        <v>0.0</v>
      </c>
      <c r="J17" s="4">
        <v>4.0</v>
      </c>
      <c r="K17" s="4">
        <v>2.0</v>
      </c>
      <c r="L17" s="4">
        <v>0.0</v>
      </c>
      <c r="M17" s="4">
        <v>0.0</v>
      </c>
      <c r="N17" s="4">
        <v>0.0</v>
      </c>
      <c r="O17" s="4">
        <v>0.0</v>
      </c>
      <c r="P17" s="90">
        <v>0.0</v>
      </c>
      <c r="Q17" s="4">
        <v>4.0</v>
      </c>
      <c r="R17" s="4">
        <v>0.0</v>
      </c>
      <c r="S17" s="4">
        <v>0.0</v>
      </c>
      <c r="T17" s="90">
        <v>0.0</v>
      </c>
      <c r="U17" s="4">
        <v>4.0</v>
      </c>
      <c r="V17" s="4">
        <v>0.0</v>
      </c>
      <c r="W17" s="90">
        <v>0.0</v>
      </c>
      <c r="X17" s="4">
        <v>0.0</v>
      </c>
      <c r="Y17" s="90">
        <v>1.0</v>
      </c>
      <c r="Z17" s="4">
        <v>0.0</v>
      </c>
      <c r="AA17" s="90">
        <v>0.0</v>
      </c>
      <c r="AB17" s="4">
        <v>0.0</v>
      </c>
      <c r="AC17" s="4">
        <v>0.0</v>
      </c>
      <c r="AD17" s="4">
        <v>0.0</v>
      </c>
      <c r="AE17" s="4">
        <v>0.0</v>
      </c>
      <c r="AF17" s="90">
        <v>0.0</v>
      </c>
      <c r="AG17" s="4">
        <v>0.0</v>
      </c>
      <c r="AH17" s="4">
        <v>0.0</v>
      </c>
      <c r="AI17" s="4">
        <v>0.0</v>
      </c>
      <c r="AJ17" s="4">
        <v>0.0</v>
      </c>
      <c r="AK17" s="4">
        <v>0.0</v>
      </c>
      <c r="AL17" s="4">
        <v>0.0</v>
      </c>
      <c r="AM17" s="4">
        <v>0.0</v>
      </c>
      <c r="AN17" s="4">
        <v>0.0</v>
      </c>
      <c r="AO17" s="90">
        <v>0.0</v>
      </c>
      <c r="AP17" s="90">
        <v>0.0</v>
      </c>
      <c r="AQ17" s="7">
        <f t="shared" si="1"/>
        <v>23</v>
      </c>
    </row>
    <row r="18">
      <c r="A18" s="108" t="s">
        <v>468</v>
      </c>
      <c r="B18" s="19" t="str">
        <f t="array" ref="B18">iferror(iNDEX('Svi studenti'!$C$2:$C989,MATCH(A18, 'Svi studenti'!$B$2:$B989, 0)),"---")</f>
        <v>---</v>
      </c>
      <c r="C18" s="49" t="str">
        <f t="array" ref="C18">iferror(iNDEX('Svi studenti'!$G$2:$G989,MATCH(A18, 'Svi studenti'!$B$2:$B989, 0)),"---")</f>
        <v>---</v>
      </c>
      <c r="D18" s="4">
        <v>2.0</v>
      </c>
      <c r="E18" s="4">
        <v>6.0</v>
      </c>
      <c r="F18" s="4">
        <v>0.0</v>
      </c>
      <c r="G18" s="4">
        <v>0.0</v>
      </c>
      <c r="H18" s="4">
        <v>0.0</v>
      </c>
      <c r="I18" s="90">
        <v>0.0</v>
      </c>
      <c r="J18" s="4">
        <v>4.0</v>
      </c>
      <c r="K18" s="4">
        <v>2.0</v>
      </c>
      <c r="L18" s="4">
        <v>0.0</v>
      </c>
      <c r="M18" s="4">
        <v>0.0</v>
      </c>
      <c r="N18" s="4">
        <v>0.0</v>
      </c>
      <c r="O18" s="4">
        <v>0.0</v>
      </c>
      <c r="P18" s="90">
        <v>0.0</v>
      </c>
      <c r="Q18" s="4">
        <v>4.0</v>
      </c>
      <c r="R18" s="4">
        <v>0.0</v>
      </c>
      <c r="S18" s="4">
        <v>0.0</v>
      </c>
      <c r="T18" s="90">
        <v>0.0</v>
      </c>
      <c r="U18" s="4">
        <v>4.0</v>
      </c>
      <c r="V18" s="4">
        <v>0.0</v>
      </c>
      <c r="W18" s="90">
        <v>0.0</v>
      </c>
      <c r="X18" s="4">
        <v>0.0</v>
      </c>
      <c r="Y18" s="90">
        <v>1.0</v>
      </c>
      <c r="Z18" s="4">
        <v>0.0</v>
      </c>
      <c r="AA18" s="90">
        <v>0.0</v>
      </c>
      <c r="AB18" s="4">
        <v>0.0</v>
      </c>
      <c r="AC18" s="4">
        <v>0.0</v>
      </c>
      <c r="AD18" s="4">
        <v>0.0</v>
      </c>
      <c r="AE18" s="4">
        <v>0.0</v>
      </c>
      <c r="AF18" s="90">
        <v>0.0</v>
      </c>
      <c r="AG18" s="4">
        <v>0.0</v>
      </c>
      <c r="AH18" s="4">
        <v>0.0</v>
      </c>
      <c r="AI18" s="4">
        <v>0.0</v>
      </c>
      <c r="AJ18" s="4">
        <v>0.0</v>
      </c>
      <c r="AK18" s="4">
        <v>0.0</v>
      </c>
      <c r="AL18" s="4">
        <v>0.0</v>
      </c>
      <c r="AM18" s="4">
        <v>0.0</v>
      </c>
      <c r="AN18" s="4">
        <v>0.0</v>
      </c>
      <c r="AO18" s="90">
        <v>0.0</v>
      </c>
      <c r="AP18" s="90">
        <v>0.0</v>
      </c>
      <c r="AQ18" s="7">
        <f t="shared" si="1"/>
        <v>23</v>
      </c>
    </row>
    <row r="19">
      <c r="A19" s="105" t="s">
        <v>427</v>
      </c>
      <c r="B19" s="19" t="str">
        <f t="array" ref="B19">iferror(iNDEX('Svi studenti'!$C$2:$C989,MATCH(A19, 'Svi studenti'!$B$2:$B989, 0)),"---")</f>
        <v>---</v>
      </c>
      <c r="C19" s="49" t="str">
        <f t="array" ref="C19">iferror(iNDEX('Svi studenti'!$G$2:$G989,MATCH(A19, 'Svi studenti'!$B$2:$B989, 0)),"---")</f>
        <v>---</v>
      </c>
      <c r="D19" s="106">
        <v>2.0</v>
      </c>
      <c r="E19" s="106">
        <v>6.0</v>
      </c>
      <c r="F19" s="106">
        <v>0.0</v>
      </c>
      <c r="G19" s="106">
        <v>0.0</v>
      </c>
      <c r="H19" s="106">
        <v>0.0</v>
      </c>
      <c r="I19" s="107">
        <v>0.0</v>
      </c>
      <c r="J19" s="106">
        <v>4.0</v>
      </c>
      <c r="K19" s="106">
        <v>1.0</v>
      </c>
      <c r="L19" s="106">
        <v>0.0</v>
      </c>
      <c r="M19" s="106">
        <v>0.0</v>
      </c>
      <c r="N19" s="106">
        <v>0.0</v>
      </c>
      <c r="O19" s="106">
        <v>0.0</v>
      </c>
      <c r="P19" s="90">
        <v>0.0</v>
      </c>
      <c r="Q19" s="4">
        <v>4.0</v>
      </c>
      <c r="R19" s="4">
        <v>0.0</v>
      </c>
      <c r="S19" s="4">
        <v>0.0</v>
      </c>
      <c r="T19" s="90">
        <v>0.0</v>
      </c>
      <c r="U19" s="4">
        <v>4.0</v>
      </c>
      <c r="V19" s="4">
        <v>0.0</v>
      </c>
      <c r="W19" s="90">
        <v>0.0</v>
      </c>
      <c r="X19" s="4">
        <v>0.0</v>
      </c>
      <c r="Y19" s="90">
        <v>1.0</v>
      </c>
      <c r="Z19" s="4">
        <v>0.25</v>
      </c>
      <c r="AA19" s="90">
        <v>0.0</v>
      </c>
      <c r="AB19" s="4">
        <v>0.5</v>
      </c>
      <c r="AC19" s="4">
        <v>0.0</v>
      </c>
      <c r="AD19" s="4">
        <v>0.0</v>
      </c>
      <c r="AE19" s="4">
        <v>0.0</v>
      </c>
      <c r="AF19" s="90">
        <v>0.0</v>
      </c>
      <c r="AG19" s="4">
        <v>0.0</v>
      </c>
      <c r="AH19" s="4">
        <v>0.0</v>
      </c>
      <c r="AI19" s="4">
        <v>0.0</v>
      </c>
      <c r="AJ19" s="4">
        <v>0.0</v>
      </c>
      <c r="AK19" s="4">
        <v>0.0</v>
      </c>
      <c r="AL19" s="4">
        <v>0.0</v>
      </c>
      <c r="AM19" s="4">
        <v>0.0</v>
      </c>
      <c r="AN19" s="4">
        <v>0.0</v>
      </c>
      <c r="AO19" s="90">
        <v>0.0</v>
      </c>
      <c r="AP19" s="90">
        <v>0.0</v>
      </c>
      <c r="AQ19" s="7">
        <f t="shared" si="1"/>
        <v>22.75</v>
      </c>
    </row>
    <row r="20">
      <c r="A20" s="105" t="s">
        <v>469</v>
      </c>
      <c r="B20" s="19" t="str">
        <f t="array" ref="B20">iferror(iNDEX('Svi studenti'!$C$2:$C989,MATCH(A20, 'Svi studenti'!$B$2:$B989, 0)),"---")</f>
        <v>---</v>
      </c>
      <c r="C20" s="49" t="str">
        <f t="array" ref="C20">iferror(iNDEX('Svi studenti'!$G$2:$G989,MATCH(A20, 'Svi studenti'!$B$2:$B989, 0)),"---")</f>
        <v>---</v>
      </c>
      <c r="D20" s="4">
        <v>2.0</v>
      </c>
      <c r="E20" s="4">
        <v>6.0</v>
      </c>
      <c r="F20" s="4">
        <v>0.0</v>
      </c>
      <c r="G20" s="4">
        <v>0.0</v>
      </c>
      <c r="H20" s="4">
        <v>0.0</v>
      </c>
      <c r="I20" s="90">
        <v>0.0</v>
      </c>
      <c r="J20" s="4">
        <v>4.0</v>
      </c>
      <c r="K20" s="4">
        <v>2.0</v>
      </c>
      <c r="L20" s="4">
        <v>0.0</v>
      </c>
      <c r="M20" s="4">
        <v>0.0</v>
      </c>
      <c r="N20" s="4">
        <v>0.0</v>
      </c>
      <c r="O20" s="4">
        <v>0.0</v>
      </c>
      <c r="P20" s="90">
        <v>0.0</v>
      </c>
      <c r="Q20" s="4">
        <v>4.0</v>
      </c>
      <c r="R20" s="4">
        <v>0.0</v>
      </c>
      <c r="S20" s="4">
        <v>0.0</v>
      </c>
      <c r="T20" s="90">
        <v>0.0</v>
      </c>
      <c r="U20" s="4">
        <v>4.0</v>
      </c>
      <c r="V20" s="4">
        <v>0.0</v>
      </c>
      <c r="W20" s="90">
        <v>0.0</v>
      </c>
      <c r="X20" s="4">
        <v>0.0</v>
      </c>
      <c r="Y20" s="90">
        <v>1.0</v>
      </c>
      <c r="Z20" s="4">
        <v>0.0</v>
      </c>
      <c r="AA20" s="90">
        <v>0.0</v>
      </c>
      <c r="AB20" s="4">
        <v>0.0</v>
      </c>
      <c r="AC20" s="4">
        <v>0.0</v>
      </c>
      <c r="AD20" s="4">
        <v>0.0</v>
      </c>
      <c r="AE20" s="4">
        <v>0.0</v>
      </c>
      <c r="AF20" s="90">
        <v>0.0</v>
      </c>
      <c r="AG20" s="4">
        <v>0.0</v>
      </c>
      <c r="AH20" s="4">
        <v>0.0</v>
      </c>
      <c r="AI20" s="4">
        <v>0.0</v>
      </c>
      <c r="AJ20" s="4">
        <v>0.0</v>
      </c>
      <c r="AK20" s="4">
        <v>0.0</v>
      </c>
      <c r="AL20" s="4">
        <v>0.0</v>
      </c>
      <c r="AM20" s="4">
        <v>0.0</v>
      </c>
      <c r="AN20" s="4">
        <v>0.0</v>
      </c>
      <c r="AO20" s="90">
        <v>0.0</v>
      </c>
      <c r="AP20" s="90">
        <v>0.0</v>
      </c>
      <c r="AQ20" s="7">
        <f t="shared" si="1"/>
        <v>23</v>
      </c>
    </row>
    <row r="21">
      <c r="A21" s="105" t="s">
        <v>470</v>
      </c>
      <c r="B21" s="19" t="str">
        <f t="array" ref="B21">iferror(iNDEX('Svi studenti'!$C$2:$C989,MATCH(A21, 'Svi studenti'!$B$2:$B989, 0)),"---")</f>
        <v>---</v>
      </c>
      <c r="C21" s="49" t="str">
        <f t="array" ref="C21">iferror(iNDEX('Svi studenti'!$G$2:$G989,MATCH(A21, 'Svi studenti'!$B$2:$B989, 0)),"---")</f>
        <v>---</v>
      </c>
      <c r="D21" s="106">
        <v>2.0</v>
      </c>
      <c r="E21" s="106">
        <v>6.0</v>
      </c>
      <c r="F21" s="106">
        <v>0.0</v>
      </c>
      <c r="G21" s="106">
        <v>0.0</v>
      </c>
      <c r="H21" s="106">
        <v>0.0</v>
      </c>
      <c r="I21" s="107">
        <v>0.0</v>
      </c>
      <c r="J21" s="106">
        <v>3.0</v>
      </c>
      <c r="K21" s="106">
        <v>2.0</v>
      </c>
      <c r="L21" s="106">
        <v>0.0</v>
      </c>
      <c r="M21" s="106">
        <v>0.0</v>
      </c>
      <c r="N21" s="106">
        <v>0.0</v>
      </c>
      <c r="O21" s="106">
        <v>0.0</v>
      </c>
      <c r="P21" s="90">
        <v>0.0</v>
      </c>
      <c r="Q21" s="4">
        <v>4.0</v>
      </c>
      <c r="R21" s="4">
        <v>0.0</v>
      </c>
      <c r="S21" s="4">
        <v>0.0</v>
      </c>
      <c r="T21" s="90">
        <v>0.0</v>
      </c>
      <c r="U21" s="4">
        <v>4.0</v>
      </c>
      <c r="V21" s="4">
        <v>0.0</v>
      </c>
      <c r="W21" s="90">
        <v>0.0</v>
      </c>
      <c r="X21" s="4">
        <v>0.0</v>
      </c>
      <c r="Y21" s="90">
        <v>1.0</v>
      </c>
      <c r="Z21" s="4">
        <v>0.0</v>
      </c>
      <c r="AA21" s="90">
        <v>0.0</v>
      </c>
      <c r="AB21" s="4">
        <v>0.0</v>
      </c>
      <c r="AC21" s="4">
        <v>0.0</v>
      </c>
      <c r="AD21" s="4">
        <v>0.0</v>
      </c>
      <c r="AE21" s="4">
        <v>0.0</v>
      </c>
      <c r="AF21" s="90">
        <v>0.0</v>
      </c>
      <c r="AG21" s="4">
        <v>0.0</v>
      </c>
      <c r="AH21" s="4">
        <v>0.0</v>
      </c>
      <c r="AI21" s="4">
        <v>0.0</v>
      </c>
      <c r="AJ21" s="4">
        <v>0.0</v>
      </c>
      <c r="AK21" s="4">
        <v>0.0</v>
      </c>
      <c r="AL21" s="4">
        <v>0.0</v>
      </c>
      <c r="AM21" s="4">
        <v>0.0</v>
      </c>
      <c r="AN21" s="4">
        <v>0.0</v>
      </c>
      <c r="AO21" s="90">
        <v>0.0</v>
      </c>
      <c r="AP21" s="90">
        <v>0.0</v>
      </c>
      <c r="AQ21" s="4">
        <f t="shared" si="1"/>
        <v>22</v>
      </c>
    </row>
    <row r="22">
      <c r="A22" s="63"/>
      <c r="B22" s="1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R22" s="4"/>
      <c r="U22" s="4"/>
      <c r="AB22" s="4"/>
      <c r="AG22" s="4"/>
      <c r="AH22" s="4"/>
      <c r="AK22" s="4"/>
    </row>
    <row r="23">
      <c r="A23" s="109"/>
      <c r="B23" s="1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R23" s="4"/>
      <c r="U23" s="4"/>
      <c r="AB23" s="4"/>
      <c r="AG23" s="4"/>
      <c r="AH23" s="4"/>
      <c r="AK23" s="4"/>
    </row>
    <row r="24">
      <c r="A24" s="109"/>
      <c r="B24" s="19"/>
      <c r="G24" s="4"/>
      <c r="L24" s="4"/>
      <c r="M24" s="4"/>
      <c r="O24" s="4"/>
      <c r="R24" s="4"/>
      <c r="U24" s="4"/>
      <c r="AB24" s="4"/>
      <c r="AG24" s="4"/>
      <c r="AH24" s="4"/>
      <c r="AK24" s="4"/>
    </row>
    <row r="25">
      <c r="A25" s="109"/>
      <c r="B25" s="19"/>
      <c r="G25" s="4"/>
      <c r="L25" s="4"/>
      <c r="M25" s="4"/>
      <c r="O25" s="4"/>
      <c r="R25" s="4"/>
      <c r="U25" s="4"/>
      <c r="AB25" s="4"/>
      <c r="AG25" s="4"/>
      <c r="AH25" s="4"/>
      <c r="AK25" s="4"/>
    </row>
    <row r="26">
      <c r="A26" s="109"/>
      <c r="B26" s="19"/>
      <c r="G26" s="4"/>
      <c r="L26" s="4"/>
      <c r="M26" s="4"/>
      <c r="O26" s="4"/>
      <c r="R26" s="4"/>
      <c r="U26" s="4"/>
      <c r="AB26" s="4"/>
      <c r="AG26" s="4"/>
      <c r="AH26" s="4"/>
      <c r="AK26" s="4"/>
    </row>
    <row r="27">
      <c r="A27" s="98"/>
      <c r="B27" s="19"/>
      <c r="G27" s="4"/>
      <c r="L27" s="4"/>
      <c r="M27" s="4"/>
      <c r="O27" s="4"/>
      <c r="R27" s="4"/>
      <c r="U27" s="4"/>
      <c r="AB27" s="4"/>
      <c r="AG27" s="4"/>
      <c r="AH27" s="4"/>
      <c r="AK27" s="4"/>
    </row>
    <row r="28">
      <c r="A28" s="109"/>
      <c r="B28" s="19"/>
      <c r="G28" s="4"/>
      <c r="L28" s="4"/>
      <c r="M28" s="4"/>
      <c r="O28" s="4"/>
      <c r="R28" s="4"/>
      <c r="U28" s="4"/>
      <c r="AB28" s="4"/>
      <c r="AG28" s="4"/>
      <c r="AH28" s="4"/>
      <c r="AK28" s="4"/>
    </row>
    <row r="29">
      <c r="A29" s="109"/>
      <c r="B29" s="1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R29" s="4"/>
      <c r="U29" s="4"/>
      <c r="AB29" s="4"/>
      <c r="AG29" s="4"/>
      <c r="AH29" s="4"/>
      <c r="AK29" s="4"/>
    </row>
    <row r="30">
      <c r="A30" s="109"/>
      <c r="B30" s="19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R30" s="4"/>
      <c r="U30" s="4"/>
      <c r="AB30" s="4"/>
      <c r="AG30" s="4"/>
      <c r="AH30" s="4"/>
      <c r="AK30" s="4"/>
    </row>
    <row r="31">
      <c r="B31" s="19"/>
      <c r="G31" s="4"/>
      <c r="L31" s="4"/>
      <c r="M31" s="4"/>
      <c r="O31" s="4"/>
      <c r="R31" s="4"/>
      <c r="U31" s="4"/>
      <c r="AB31" s="4"/>
      <c r="AG31" s="4"/>
      <c r="AH31" s="4"/>
      <c r="AK31" s="4"/>
    </row>
    <row r="32">
      <c r="A32" s="4"/>
      <c r="B32" s="19"/>
      <c r="H32" s="4"/>
      <c r="P32" s="4"/>
      <c r="T32" s="4"/>
      <c r="W32" s="4"/>
      <c r="AA32" s="4"/>
      <c r="AC32" s="4"/>
      <c r="AD32" s="4"/>
    </row>
    <row r="33">
      <c r="A33" s="4"/>
      <c r="B33" s="19"/>
      <c r="H33" s="4"/>
      <c r="P33" s="4"/>
      <c r="T33" s="4"/>
      <c r="W33" s="4"/>
      <c r="AA33" s="4"/>
      <c r="AC33" s="4"/>
      <c r="AD33" s="4"/>
    </row>
    <row r="34">
      <c r="A34" s="4"/>
      <c r="B34" s="19"/>
      <c r="H34" s="4"/>
      <c r="P34" s="4"/>
      <c r="T34" s="4"/>
      <c r="W34" s="4"/>
      <c r="AA34" s="4"/>
      <c r="AC34" s="4"/>
      <c r="AD34" s="4"/>
    </row>
    <row r="35">
      <c r="A35" s="4"/>
      <c r="B35" s="19"/>
      <c r="H35" s="4"/>
      <c r="P35" s="4"/>
      <c r="T35" s="4"/>
      <c r="W35" s="4"/>
      <c r="AA35" s="4"/>
      <c r="AC35" s="4"/>
      <c r="AD35" s="4"/>
    </row>
    <row r="36">
      <c r="A36" s="4"/>
      <c r="B36" s="19"/>
      <c r="H36" s="4"/>
      <c r="P36" s="4"/>
      <c r="T36" s="4"/>
      <c r="W36" s="4"/>
      <c r="AA36" s="4"/>
      <c r="AC36" s="4"/>
      <c r="AD36" s="4"/>
    </row>
    <row r="37">
      <c r="A37" s="4"/>
      <c r="B37" s="19"/>
      <c r="H37" s="4"/>
      <c r="P37" s="4"/>
      <c r="T37" s="4"/>
      <c r="W37" s="4"/>
      <c r="AA37" s="4"/>
      <c r="AC37" s="4"/>
      <c r="AD37" s="4"/>
    </row>
    <row r="38">
      <c r="A38" s="4"/>
      <c r="B38" s="19"/>
      <c r="H38" s="4"/>
      <c r="P38" s="4"/>
      <c r="T38" s="4"/>
      <c r="W38" s="4"/>
      <c r="AA38" s="4"/>
      <c r="AC38" s="4"/>
      <c r="AD38" s="4"/>
    </row>
    <row r="39">
      <c r="A39" s="4"/>
      <c r="B39" s="19"/>
      <c r="H39" s="4"/>
      <c r="P39" s="4"/>
      <c r="T39" s="4"/>
      <c r="W39" s="4"/>
      <c r="AA39" s="4"/>
      <c r="AC39" s="4"/>
      <c r="AD39" s="4"/>
    </row>
    <row r="40">
      <c r="A40" s="4"/>
      <c r="B40" s="19"/>
      <c r="H40" s="4"/>
      <c r="P40" s="4"/>
      <c r="T40" s="4"/>
      <c r="W40" s="4"/>
      <c r="AA40" s="4"/>
      <c r="AC40" s="4"/>
      <c r="AD40" s="4"/>
    </row>
    <row r="41">
      <c r="A41" s="4"/>
      <c r="B41" s="19"/>
      <c r="H41" s="4"/>
      <c r="P41" s="4"/>
      <c r="T41" s="4"/>
      <c r="W41" s="4"/>
      <c r="AA41" s="4"/>
      <c r="AC41" s="4"/>
      <c r="AD41" s="4"/>
    </row>
    <row r="42">
      <c r="A42" s="4"/>
      <c r="B42" s="19"/>
      <c r="H42" s="4"/>
      <c r="P42" s="4"/>
      <c r="T42" s="4"/>
      <c r="W42" s="4"/>
      <c r="AA42" s="4"/>
      <c r="AC42" s="4"/>
      <c r="AD42" s="4"/>
    </row>
    <row r="43">
      <c r="A43" s="4"/>
      <c r="B43" s="19"/>
      <c r="H43" s="4"/>
      <c r="P43" s="4"/>
      <c r="T43" s="4"/>
      <c r="W43" s="4"/>
      <c r="AA43" s="4"/>
      <c r="AC43" s="4"/>
      <c r="AD43" s="4"/>
    </row>
    <row r="44">
      <c r="A44" s="4"/>
      <c r="B44" s="19"/>
      <c r="H44" s="4"/>
      <c r="P44" s="4"/>
      <c r="T44" s="4"/>
      <c r="W44" s="4"/>
      <c r="AA44" s="4"/>
      <c r="AC44" s="4"/>
      <c r="AD44" s="4"/>
    </row>
    <row r="45">
      <c r="A45" s="4"/>
      <c r="B45" s="19"/>
      <c r="H45" s="4"/>
      <c r="P45" s="4"/>
      <c r="T45" s="4"/>
      <c r="W45" s="4"/>
      <c r="AA45" s="4"/>
      <c r="AC45" s="4"/>
      <c r="AD45" s="4"/>
    </row>
    <row r="46">
      <c r="A46" s="4"/>
      <c r="B46" s="19"/>
      <c r="H46" s="4"/>
      <c r="P46" s="4"/>
      <c r="T46" s="4"/>
      <c r="W46" s="4"/>
      <c r="AA46" s="4"/>
      <c r="AC46" s="4"/>
      <c r="AD46" s="4"/>
    </row>
    <row r="47">
      <c r="A47" s="4"/>
      <c r="B47" s="19"/>
      <c r="H47" s="4"/>
      <c r="P47" s="4"/>
      <c r="T47" s="4"/>
      <c r="W47" s="4"/>
      <c r="AA47" s="4"/>
      <c r="AC47" s="4"/>
      <c r="AD47" s="4"/>
    </row>
    <row r="48">
      <c r="A48" s="4"/>
      <c r="B48" s="19"/>
      <c r="H48" s="4"/>
      <c r="P48" s="4"/>
      <c r="T48" s="4"/>
      <c r="W48" s="4"/>
      <c r="AA48" s="4"/>
      <c r="AC48" s="4"/>
      <c r="AD48" s="4"/>
    </row>
    <row r="49">
      <c r="B49" s="19"/>
    </row>
    <row r="50">
      <c r="B50" s="19"/>
    </row>
    <row r="51">
      <c r="B51" s="19"/>
    </row>
    <row r="52">
      <c r="B52" s="19"/>
    </row>
    <row r="53">
      <c r="B53" s="19"/>
    </row>
    <row r="54">
      <c r="B54" s="19"/>
    </row>
    <row r="55">
      <c r="B55" s="19"/>
    </row>
    <row r="56">
      <c r="B56" s="19"/>
    </row>
    <row r="57">
      <c r="B57" s="19"/>
    </row>
    <row r="58">
      <c r="B58" s="19"/>
    </row>
  </sheetData>
  <mergeCells count="11">
    <mergeCell ref="X4:Y4"/>
    <mergeCell ref="Z4:AA4"/>
    <mergeCell ref="AB4:AF4"/>
    <mergeCell ref="AG4:AO4"/>
    <mergeCell ref="D3:Y3"/>
    <mergeCell ref="Z3:AP3"/>
    <mergeCell ref="AQ3:AQ5"/>
    <mergeCell ref="D4:I4"/>
    <mergeCell ref="J4:P4"/>
    <mergeCell ref="Q4:T4"/>
    <mergeCell ref="U4:W4"/>
  </mergeCells>
  <conditionalFormatting sqref="AQ6:AR21">
    <cfRule type="cellIs" dxfId="1" priority="1" operator="lessThan">
      <formula>22</formula>
    </cfRule>
  </conditionalFormatting>
  <conditionalFormatting sqref="AQ6:AR21">
    <cfRule type="cellIs" dxfId="3" priority="2" operator="greaterThanOrEqual">
      <formula>22</formula>
    </cfRule>
  </conditionalFormatting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1.38"/>
    <col customWidth="1" min="10" max="10" width="17.25"/>
    <col customWidth="1" min="12" max="12" width="45.88"/>
  </cols>
  <sheetData>
    <row r="1">
      <c r="A1" s="110" t="s">
        <v>471</v>
      </c>
      <c r="B1" s="60" t="s">
        <v>365</v>
      </c>
      <c r="C1" s="110" t="s">
        <v>472</v>
      </c>
      <c r="D1" s="110" t="s">
        <v>473</v>
      </c>
      <c r="F1" s="110" t="s">
        <v>474</v>
      </c>
      <c r="G1" s="110" t="s">
        <v>475</v>
      </c>
      <c r="H1" s="110" t="s">
        <v>476</v>
      </c>
      <c r="J1" s="110"/>
      <c r="K1" s="110"/>
      <c r="L1" s="110"/>
      <c r="M1" s="110"/>
      <c r="O1" s="110"/>
      <c r="P1" s="110"/>
      <c r="Q1" s="110"/>
    </row>
    <row r="2">
      <c r="A2" s="111">
        <v>1.0</v>
      </c>
      <c r="B2" s="112" t="s">
        <v>16</v>
      </c>
      <c r="C2" s="113" t="s">
        <v>477</v>
      </c>
      <c r="D2" s="113" t="s">
        <v>478</v>
      </c>
      <c r="E2" s="113" t="s">
        <v>479</v>
      </c>
      <c r="F2" s="113" t="s">
        <v>480</v>
      </c>
      <c r="G2" s="113" t="s">
        <v>481</v>
      </c>
      <c r="H2" s="111">
        <v>1.0</v>
      </c>
      <c r="J2" s="114"/>
      <c r="K2" s="110"/>
      <c r="L2" s="110"/>
      <c r="M2" s="110"/>
      <c r="N2" s="110"/>
      <c r="O2" s="110"/>
      <c r="P2" s="110"/>
      <c r="Q2" s="5"/>
    </row>
    <row r="3">
      <c r="A3" s="111">
        <v>2.0</v>
      </c>
      <c r="B3" s="112" t="s">
        <v>202</v>
      </c>
      <c r="C3" s="113" t="s">
        <v>482</v>
      </c>
      <c r="D3" s="113" t="s">
        <v>478</v>
      </c>
      <c r="E3" s="113" t="s">
        <v>479</v>
      </c>
      <c r="F3" s="113" t="s">
        <v>483</v>
      </c>
      <c r="G3" s="113" t="s">
        <v>484</v>
      </c>
      <c r="H3" s="111">
        <v>1.0</v>
      </c>
      <c r="J3" s="114"/>
      <c r="K3" s="110"/>
      <c r="L3" s="110"/>
      <c r="M3" s="110"/>
      <c r="N3" s="110"/>
      <c r="O3" s="110"/>
      <c r="P3" s="110"/>
      <c r="Q3" s="5"/>
    </row>
    <row r="4">
      <c r="A4" s="111">
        <v>3.0</v>
      </c>
      <c r="B4" s="112" t="s">
        <v>203</v>
      </c>
      <c r="C4" s="113" t="s">
        <v>485</v>
      </c>
      <c r="D4" s="113" t="s">
        <v>478</v>
      </c>
      <c r="E4" s="113" t="s">
        <v>479</v>
      </c>
      <c r="F4" s="113" t="s">
        <v>483</v>
      </c>
      <c r="G4" s="113" t="s">
        <v>486</v>
      </c>
      <c r="H4" s="111">
        <v>1.0</v>
      </c>
      <c r="J4" s="114"/>
      <c r="K4" s="110"/>
      <c r="L4" s="110"/>
      <c r="M4" s="110"/>
      <c r="N4" s="110"/>
      <c r="O4" s="110"/>
      <c r="P4" s="110"/>
      <c r="Q4" s="5"/>
    </row>
    <row r="5">
      <c r="A5" s="111">
        <v>4.0</v>
      </c>
      <c r="B5" s="112" t="s">
        <v>17</v>
      </c>
      <c r="C5" s="113" t="s">
        <v>487</v>
      </c>
      <c r="D5" s="113" t="s">
        <v>478</v>
      </c>
      <c r="E5" s="113" t="s">
        <v>479</v>
      </c>
      <c r="F5" s="113" t="s">
        <v>480</v>
      </c>
      <c r="G5" s="113" t="s">
        <v>488</v>
      </c>
      <c r="H5" s="111">
        <v>6.0</v>
      </c>
      <c r="J5" s="114"/>
      <c r="K5" s="110"/>
      <c r="L5" s="110"/>
      <c r="M5" s="110"/>
      <c r="N5" s="110"/>
      <c r="O5" s="110"/>
      <c r="P5" s="110"/>
      <c r="Q5" s="5"/>
    </row>
    <row r="6">
      <c r="A6" s="111">
        <v>5.0</v>
      </c>
      <c r="B6" s="112" t="s">
        <v>204</v>
      </c>
      <c r="C6" s="113" t="s">
        <v>489</v>
      </c>
      <c r="D6" s="113" t="s">
        <v>478</v>
      </c>
      <c r="E6" s="113" t="s">
        <v>479</v>
      </c>
      <c r="F6" s="113" t="s">
        <v>483</v>
      </c>
      <c r="G6" s="113" t="s">
        <v>484</v>
      </c>
      <c r="H6" s="111">
        <v>1.0</v>
      </c>
      <c r="J6" s="114"/>
      <c r="K6" s="110"/>
      <c r="L6" s="110"/>
      <c r="M6" s="110"/>
      <c r="N6" s="110"/>
      <c r="O6" s="110"/>
      <c r="P6" s="110"/>
      <c r="Q6" s="5"/>
    </row>
    <row r="7">
      <c r="A7" s="111">
        <v>6.0</v>
      </c>
      <c r="B7" s="112" t="s">
        <v>18</v>
      </c>
      <c r="C7" s="113" t="s">
        <v>490</v>
      </c>
      <c r="D7" s="113" t="s">
        <v>478</v>
      </c>
      <c r="E7" s="113" t="s">
        <v>479</v>
      </c>
      <c r="F7" s="113" t="s">
        <v>480</v>
      </c>
      <c r="G7" s="113" t="s">
        <v>488</v>
      </c>
      <c r="H7" s="111">
        <v>1.0</v>
      </c>
      <c r="J7" s="114"/>
      <c r="K7" s="110"/>
      <c r="L7" s="110"/>
      <c r="M7" s="110"/>
      <c r="N7" s="110"/>
      <c r="O7" s="110"/>
      <c r="P7" s="110"/>
      <c r="Q7" s="5"/>
    </row>
    <row r="8">
      <c r="A8" s="111">
        <v>7.0</v>
      </c>
      <c r="B8" s="112" t="s">
        <v>182</v>
      </c>
      <c r="C8" s="113" t="s">
        <v>491</v>
      </c>
      <c r="D8" s="113" t="s">
        <v>478</v>
      </c>
      <c r="E8" s="113" t="s">
        <v>479</v>
      </c>
      <c r="F8" s="113" t="s">
        <v>483</v>
      </c>
      <c r="G8" s="113" t="s">
        <v>486</v>
      </c>
      <c r="H8" s="111">
        <v>1.0</v>
      </c>
      <c r="J8" s="114"/>
      <c r="K8" s="110"/>
      <c r="L8" s="110"/>
      <c r="M8" s="110"/>
      <c r="N8" s="110"/>
      <c r="O8" s="110"/>
      <c r="P8" s="110"/>
      <c r="Q8" s="5"/>
    </row>
    <row r="9">
      <c r="A9" s="111">
        <v>8.0</v>
      </c>
      <c r="B9" s="112" t="s">
        <v>148</v>
      </c>
      <c r="C9" s="113" t="s">
        <v>492</v>
      </c>
      <c r="D9" s="113" t="s">
        <v>478</v>
      </c>
      <c r="E9" s="113" t="s">
        <v>479</v>
      </c>
      <c r="F9" s="113" t="s">
        <v>483</v>
      </c>
      <c r="G9" s="113" t="s">
        <v>484</v>
      </c>
      <c r="H9" s="111">
        <v>5.0</v>
      </c>
      <c r="J9" s="114"/>
      <c r="K9" s="110"/>
      <c r="L9" s="110"/>
      <c r="M9" s="110"/>
      <c r="N9" s="110"/>
      <c r="O9" s="110"/>
      <c r="P9" s="110"/>
      <c r="Q9" s="5"/>
    </row>
    <row r="10">
      <c r="A10" s="111">
        <v>9.0</v>
      </c>
      <c r="B10" s="112" t="s">
        <v>19</v>
      </c>
      <c r="C10" s="113" t="s">
        <v>493</v>
      </c>
      <c r="D10" s="113" t="s">
        <v>478</v>
      </c>
      <c r="E10" s="113" t="s">
        <v>479</v>
      </c>
      <c r="F10" s="113" t="s">
        <v>480</v>
      </c>
      <c r="G10" s="113" t="s">
        <v>481</v>
      </c>
      <c r="H10" s="111">
        <v>2.0</v>
      </c>
      <c r="J10" s="114"/>
      <c r="K10" s="110"/>
      <c r="L10" s="110"/>
      <c r="M10" s="110"/>
      <c r="N10" s="110"/>
      <c r="O10" s="110"/>
      <c r="P10" s="110"/>
      <c r="Q10" s="5"/>
    </row>
    <row r="11">
      <c r="A11" s="111">
        <v>10.0</v>
      </c>
      <c r="B11" s="112" t="s">
        <v>205</v>
      </c>
      <c r="C11" s="113" t="s">
        <v>494</v>
      </c>
      <c r="D11" s="113" t="s">
        <v>495</v>
      </c>
      <c r="E11" s="113" t="s">
        <v>479</v>
      </c>
      <c r="F11" s="113" t="s">
        <v>483</v>
      </c>
      <c r="G11" s="113" t="s">
        <v>484</v>
      </c>
      <c r="H11" s="111">
        <v>2.0</v>
      </c>
      <c r="J11" s="114"/>
      <c r="K11" s="110"/>
      <c r="L11" s="110"/>
      <c r="M11" s="110"/>
      <c r="N11" s="110"/>
      <c r="O11" s="110"/>
      <c r="P11" s="110"/>
      <c r="Q11" s="5"/>
    </row>
    <row r="12">
      <c r="A12" s="111">
        <v>11.0</v>
      </c>
      <c r="B12" s="112" t="s">
        <v>20</v>
      </c>
      <c r="C12" s="113" t="s">
        <v>496</v>
      </c>
      <c r="D12" s="113" t="s">
        <v>478</v>
      </c>
      <c r="E12" s="113" t="s">
        <v>479</v>
      </c>
      <c r="F12" s="113" t="s">
        <v>480</v>
      </c>
      <c r="G12" s="113" t="s">
        <v>481</v>
      </c>
      <c r="H12" s="111">
        <v>1.0</v>
      </c>
      <c r="J12" s="114"/>
      <c r="K12" s="110"/>
      <c r="L12" s="110"/>
      <c r="M12" s="110"/>
      <c r="N12" s="110"/>
      <c r="O12" s="110"/>
      <c r="P12" s="110"/>
      <c r="Q12" s="5"/>
    </row>
    <row r="13">
      <c r="A13" s="111">
        <v>12.0</v>
      </c>
      <c r="B13" s="112" t="s">
        <v>21</v>
      </c>
      <c r="C13" s="113" t="s">
        <v>497</v>
      </c>
      <c r="D13" s="113" t="s">
        <v>478</v>
      </c>
      <c r="E13" s="113" t="s">
        <v>479</v>
      </c>
      <c r="F13" s="113" t="s">
        <v>480</v>
      </c>
      <c r="G13" s="113" t="s">
        <v>481</v>
      </c>
      <c r="H13" s="111">
        <v>3.0</v>
      </c>
      <c r="J13" s="114"/>
      <c r="K13" s="110"/>
      <c r="L13" s="110"/>
      <c r="M13" s="110"/>
      <c r="N13" s="110"/>
      <c r="O13" s="110"/>
      <c r="P13" s="110"/>
      <c r="Q13" s="5"/>
    </row>
    <row r="14">
      <c r="A14" s="111">
        <v>13.0</v>
      </c>
      <c r="B14" s="112" t="s">
        <v>152</v>
      </c>
      <c r="C14" s="113" t="s">
        <v>498</v>
      </c>
      <c r="D14" s="113" t="s">
        <v>478</v>
      </c>
      <c r="E14" s="113" t="s">
        <v>479</v>
      </c>
      <c r="F14" s="113" t="s">
        <v>483</v>
      </c>
      <c r="G14" s="113" t="s">
        <v>484</v>
      </c>
      <c r="H14" s="111">
        <v>1.0</v>
      </c>
      <c r="J14" s="114"/>
      <c r="K14" s="110"/>
      <c r="L14" s="110"/>
      <c r="M14" s="110"/>
      <c r="N14" s="110"/>
      <c r="O14" s="110"/>
      <c r="P14" s="110"/>
      <c r="Q14" s="5"/>
    </row>
    <row r="15">
      <c r="A15" s="111">
        <v>14.0</v>
      </c>
      <c r="B15" s="112" t="s">
        <v>206</v>
      </c>
      <c r="C15" s="113" t="s">
        <v>499</v>
      </c>
      <c r="D15" s="113" t="s">
        <v>478</v>
      </c>
      <c r="E15" s="113" t="s">
        <v>479</v>
      </c>
      <c r="F15" s="113" t="s">
        <v>483</v>
      </c>
      <c r="G15" s="113" t="s">
        <v>484</v>
      </c>
      <c r="H15" s="111">
        <v>2.0</v>
      </c>
      <c r="J15" s="114"/>
      <c r="K15" s="110"/>
      <c r="L15" s="110"/>
      <c r="M15" s="110"/>
      <c r="N15" s="110"/>
      <c r="O15" s="110"/>
      <c r="P15" s="110"/>
      <c r="Q15" s="5"/>
    </row>
    <row r="16">
      <c r="A16" s="111">
        <v>15.0</v>
      </c>
      <c r="B16" s="112" t="s">
        <v>207</v>
      </c>
      <c r="C16" s="113" t="s">
        <v>500</v>
      </c>
      <c r="D16" s="113" t="s">
        <v>478</v>
      </c>
      <c r="E16" s="113" t="s">
        <v>479</v>
      </c>
      <c r="F16" s="113" t="s">
        <v>483</v>
      </c>
      <c r="G16" s="113" t="s">
        <v>486</v>
      </c>
      <c r="H16" s="111">
        <v>3.0</v>
      </c>
      <c r="J16" s="114"/>
      <c r="K16" s="110"/>
      <c r="L16" s="110"/>
      <c r="M16" s="110"/>
      <c r="N16" s="110"/>
      <c r="O16" s="110"/>
      <c r="P16" s="110"/>
      <c r="Q16" s="5"/>
    </row>
    <row r="17">
      <c r="A17" s="111">
        <v>16.0</v>
      </c>
      <c r="B17" s="112" t="s">
        <v>22</v>
      </c>
      <c r="C17" s="113" t="s">
        <v>501</v>
      </c>
      <c r="D17" s="113" t="s">
        <v>478</v>
      </c>
      <c r="E17" s="113" t="s">
        <v>479</v>
      </c>
      <c r="F17" s="113" t="s">
        <v>480</v>
      </c>
      <c r="G17" s="113" t="s">
        <v>481</v>
      </c>
      <c r="H17" s="111">
        <v>2.0</v>
      </c>
      <c r="J17" s="114"/>
      <c r="K17" s="110"/>
      <c r="L17" s="110"/>
      <c r="M17" s="110"/>
      <c r="N17" s="110"/>
      <c r="O17" s="110"/>
      <c r="P17" s="110"/>
      <c r="Q17" s="5"/>
    </row>
    <row r="18">
      <c r="A18" s="111">
        <v>17.0</v>
      </c>
      <c r="B18" s="112" t="s">
        <v>208</v>
      </c>
      <c r="C18" s="113" t="s">
        <v>502</v>
      </c>
      <c r="D18" s="113" t="s">
        <v>478</v>
      </c>
      <c r="E18" s="113" t="s">
        <v>479</v>
      </c>
      <c r="F18" s="113" t="s">
        <v>483</v>
      </c>
      <c r="G18" s="113" t="s">
        <v>486</v>
      </c>
      <c r="H18" s="111">
        <v>1.0</v>
      </c>
      <c r="J18" s="114"/>
      <c r="K18" s="110"/>
      <c r="L18" s="110"/>
      <c r="M18" s="110"/>
      <c r="N18" s="110"/>
      <c r="O18" s="110"/>
      <c r="P18" s="110"/>
      <c r="Q18" s="5"/>
    </row>
    <row r="19">
      <c r="A19" s="111">
        <v>18.0</v>
      </c>
      <c r="B19" s="112" t="s">
        <v>188</v>
      </c>
      <c r="C19" s="113" t="s">
        <v>503</v>
      </c>
      <c r="D19" s="113" t="s">
        <v>478</v>
      </c>
      <c r="E19" s="113" t="s">
        <v>479</v>
      </c>
      <c r="F19" s="113" t="s">
        <v>483</v>
      </c>
      <c r="G19" s="113" t="s">
        <v>486</v>
      </c>
      <c r="H19" s="111">
        <v>1.0</v>
      </c>
      <c r="J19" s="114"/>
      <c r="K19" s="110"/>
      <c r="L19" s="110"/>
      <c r="M19" s="110"/>
      <c r="N19" s="110"/>
      <c r="O19" s="110"/>
      <c r="P19" s="110"/>
      <c r="Q19" s="5"/>
    </row>
    <row r="20">
      <c r="A20" s="111">
        <v>19.0</v>
      </c>
      <c r="B20" s="112" t="s">
        <v>24</v>
      </c>
      <c r="C20" s="113" t="s">
        <v>504</v>
      </c>
      <c r="D20" s="113" t="s">
        <v>478</v>
      </c>
      <c r="E20" s="113" t="s">
        <v>479</v>
      </c>
      <c r="F20" s="113" t="s">
        <v>480</v>
      </c>
      <c r="G20" s="113" t="s">
        <v>481</v>
      </c>
      <c r="H20" s="111">
        <v>1.0</v>
      </c>
      <c r="J20" s="114"/>
      <c r="K20" s="110"/>
      <c r="L20" s="110"/>
      <c r="M20" s="110"/>
      <c r="N20" s="110"/>
      <c r="O20" s="110"/>
      <c r="P20" s="110"/>
      <c r="Q20" s="5"/>
    </row>
    <row r="21">
      <c r="A21" s="111">
        <v>20.0</v>
      </c>
      <c r="B21" s="112" t="s">
        <v>158</v>
      </c>
      <c r="C21" s="113" t="s">
        <v>505</v>
      </c>
      <c r="D21" s="113" t="s">
        <v>478</v>
      </c>
      <c r="E21" s="113" t="s">
        <v>479</v>
      </c>
      <c r="F21" s="113" t="s">
        <v>483</v>
      </c>
      <c r="G21" s="113" t="s">
        <v>484</v>
      </c>
      <c r="H21" s="111">
        <v>4.0</v>
      </c>
      <c r="J21" s="114"/>
      <c r="K21" s="110"/>
      <c r="L21" s="110"/>
      <c r="M21" s="110"/>
      <c r="N21" s="110"/>
      <c r="O21" s="110"/>
      <c r="P21" s="110"/>
      <c r="Q21" s="5"/>
    </row>
    <row r="22">
      <c r="A22" s="111">
        <v>21.0</v>
      </c>
      <c r="B22" s="112" t="s">
        <v>209</v>
      </c>
      <c r="C22" s="113" t="s">
        <v>506</v>
      </c>
      <c r="D22" s="113" t="s">
        <v>478</v>
      </c>
      <c r="E22" s="113" t="s">
        <v>479</v>
      </c>
      <c r="F22" s="113" t="s">
        <v>483</v>
      </c>
      <c r="G22" s="113" t="s">
        <v>486</v>
      </c>
      <c r="H22" s="111">
        <v>2.0</v>
      </c>
      <c r="J22" s="114"/>
      <c r="K22" s="110"/>
      <c r="L22" s="110"/>
      <c r="M22" s="110"/>
      <c r="N22" s="110"/>
      <c r="O22" s="110"/>
      <c r="P22" s="110"/>
      <c r="Q22" s="5"/>
    </row>
    <row r="23">
      <c r="A23" s="111">
        <v>22.0</v>
      </c>
      <c r="B23" s="112" t="s">
        <v>210</v>
      </c>
      <c r="C23" s="113" t="s">
        <v>507</v>
      </c>
      <c r="D23" s="113" t="s">
        <v>478</v>
      </c>
      <c r="E23" s="113" t="s">
        <v>479</v>
      </c>
      <c r="F23" s="113" t="s">
        <v>483</v>
      </c>
      <c r="G23" s="113" t="s">
        <v>484</v>
      </c>
      <c r="H23" s="111">
        <v>2.0</v>
      </c>
      <c r="J23" s="114"/>
      <c r="K23" s="110"/>
      <c r="L23" s="110"/>
      <c r="M23" s="110"/>
      <c r="N23" s="110"/>
      <c r="O23" s="110"/>
      <c r="P23" s="110"/>
      <c r="Q23" s="5"/>
    </row>
    <row r="24">
      <c r="A24" s="111">
        <v>23.0</v>
      </c>
      <c r="B24" s="112" t="s">
        <v>211</v>
      </c>
      <c r="C24" s="113" t="s">
        <v>508</v>
      </c>
      <c r="D24" s="113" t="s">
        <v>478</v>
      </c>
      <c r="E24" s="113" t="s">
        <v>479</v>
      </c>
      <c r="F24" s="113" t="s">
        <v>483</v>
      </c>
      <c r="G24" s="113" t="s">
        <v>486</v>
      </c>
      <c r="H24" s="111">
        <v>1.0</v>
      </c>
      <c r="J24" s="114"/>
      <c r="K24" s="110"/>
      <c r="L24" s="110"/>
      <c r="M24" s="110"/>
      <c r="N24" s="110"/>
      <c r="O24" s="110"/>
      <c r="P24" s="110"/>
      <c r="Q24" s="5"/>
    </row>
    <row r="25">
      <c r="A25" s="111">
        <v>24.0</v>
      </c>
      <c r="B25" s="112" t="s">
        <v>212</v>
      </c>
      <c r="C25" s="113" t="s">
        <v>509</v>
      </c>
      <c r="D25" s="113" t="s">
        <v>478</v>
      </c>
      <c r="E25" s="113" t="s">
        <v>479</v>
      </c>
      <c r="F25" s="113" t="s">
        <v>483</v>
      </c>
      <c r="G25" s="113" t="s">
        <v>484</v>
      </c>
      <c r="H25" s="111">
        <v>1.0</v>
      </c>
      <c r="J25" s="114"/>
      <c r="K25" s="110"/>
      <c r="L25" s="110"/>
      <c r="M25" s="110"/>
      <c r="N25" s="110"/>
      <c r="O25" s="110"/>
      <c r="P25" s="110"/>
      <c r="Q25" s="5"/>
    </row>
    <row r="26">
      <c r="A26" s="111">
        <v>25.0</v>
      </c>
      <c r="B26" s="112" t="s">
        <v>29</v>
      </c>
      <c r="C26" s="113" t="s">
        <v>510</v>
      </c>
      <c r="D26" s="113" t="s">
        <v>478</v>
      </c>
      <c r="E26" s="113" t="s">
        <v>479</v>
      </c>
      <c r="F26" s="113" t="s">
        <v>480</v>
      </c>
      <c r="G26" s="113" t="s">
        <v>481</v>
      </c>
      <c r="H26" s="111">
        <v>1.0</v>
      </c>
      <c r="J26" s="114"/>
      <c r="K26" s="110"/>
      <c r="L26" s="110"/>
      <c r="M26" s="110"/>
      <c r="N26" s="110"/>
      <c r="O26" s="110"/>
      <c r="P26" s="110"/>
      <c r="Q26" s="5"/>
    </row>
    <row r="27">
      <c r="A27" s="111">
        <v>26.0</v>
      </c>
      <c r="B27" s="112" t="s">
        <v>31</v>
      </c>
      <c r="C27" s="113" t="s">
        <v>511</v>
      </c>
      <c r="D27" s="113" t="s">
        <v>478</v>
      </c>
      <c r="E27" s="113" t="s">
        <v>479</v>
      </c>
      <c r="F27" s="113" t="s">
        <v>480</v>
      </c>
      <c r="G27" s="113" t="s">
        <v>488</v>
      </c>
      <c r="H27" s="111">
        <v>1.0</v>
      </c>
      <c r="J27" s="114"/>
      <c r="K27" s="110"/>
      <c r="L27" s="110"/>
      <c r="M27" s="110"/>
      <c r="N27" s="110"/>
      <c r="O27" s="110"/>
      <c r="P27" s="110"/>
      <c r="Q27" s="5"/>
    </row>
    <row r="28">
      <c r="A28" s="111">
        <v>27.0</v>
      </c>
      <c r="B28" s="112" t="s">
        <v>32</v>
      </c>
      <c r="C28" s="113" t="s">
        <v>512</v>
      </c>
      <c r="D28" s="113" t="s">
        <v>478</v>
      </c>
      <c r="E28" s="113" t="s">
        <v>479</v>
      </c>
      <c r="F28" s="113" t="s">
        <v>480</v>
      </c>
      <c r="G28" s="113" t="s">
        <v>488</v>
      </c>
      <c r="H28" s="111">
        <v>6.0</v>
      </c>
      <c r="J28" s="114"/>
      <c r="K28" s="110"/>
      <c r="L28" s="110"/>
      <c r="M28" s="110"/>
      <c r="N28" s="110"/>
      <c r="O28" s="110"/>
      <c r="P28" s="110"/>
      <c r="Q28" s="5"/>
    </row>
    <row r="29">
      <c r="A29" s="111">
        <v>28.0</v>
      </c>
      <c r="B29" s="112" t="s">
        <v>213</v>
      </c>
      <c r="C29" s="113" t="s">
        <v>513</v>
      </c>
      <c r="D29" s="113" t="s">
        <v>478</v>
      </c>
      <c r="E29" s="113" t="s">
        <v>479</v>
      </c>
      <c r="F29" s="113" t="s">
        <v>483</v>
      </c>
      <c r="G29" s="113" t="s">
        <v>486</v>
      </c>
      <c r="H29" s="111">
        <v>2.0</v>
      </c>
      <c r="J29" s="114"/>
      <c r="K29" s="110"/>
      <c r="L29" s="110"/>
      <c r="M29" s="110"/>
      <c r="N29" s="110"/>
      <c r="O29" s="110"/>
      <c r="P29" s="110"/>
      <c r="Q29" s="5"/>
    </row>
    <row r="30">
      <c r="A30" s="111">
        <v>29.0</v>
      </c>
      <c r="B30" s="112" t="s">
        <v>33</v>
      </c>
      <c r="C30" s="113" t="s">
        <v>514</v>
      </c>
      <c r="D30" s="113" t="s">
        <v>478</v>
      </c>
      <c r="E30" s="113" t="s">
        <v>479</v>
      </c>
      <c r="F30" s="113" t="s">
        <v>480</v>
      </c>
      <c r="G30" s="113" t="s">
        <v>488</v>
      </c>
      <c r="H30" s="111">
        <v>1.0</v>
      </c>
      <c r="J30" s="114"/>
      <c r="K30" s="110"/>
      <c r="L30" s="110"/>
      <c r="M30" s="110"/>
      <c r="N30" s="110"/>
      <c r="O30" s="110"/>
      <c r="P30" s="110"/>
      <c r="Q30" s="5"/>
    </row>
    <row r="31">
      <c r="A31" s="111">
        <v>30.0</v>
      </c>
      <c r="B31" s="112" t="s">
        <v>34</v>
      </c>
      <c r="C31" s="113" t="s">
        <v>515</v>
      </c>
      <c r="D31" s="113" t="s">
        <v>478</v>
      </c>
      <c r="E31" s="113" t="s">
        <v>479</v>
      </c>
      <c r="F31" s="113" t="s">
        <v>480</v>
      </c>
      <c r="G31" s="113" t="s">
        <v>488</v>
      </c>
      <c r="H31" s="111">
        <v>2.0</v>
      </c>
      <c r="J31" s="114"/>
      <c r="K31" s="110"/>
      <c r="L31" s="110"/>
      <c r="M31" s="110"/>
      <c r="N31" s="110"/>
      <c r="O31" s="110"/>
      <c r="P31" s="110"/>
      <c r="Q31" s="5"/>
    </row>
    <row r="32">
      <c r="A32" s="111">
        <v>31.0</v>
      </c>
      <c r="B32" s="112" t="s">
        <v>37</v>
      </c>
      <c r="C32" s="113" t="s">
        <v>516</v>
      </c>
      <c r="D32" s="113" t="s">
        <v>478</v>
      </c>
      <c r="E32" s="113" t="s">
        <v>479</v>
      </c>
      <c r="F32" s="113" t="s">
        <v>480</v>
      </c>
      <c r="G32" s="113" t="s">
        <v>481</v>
      </c>
      <c r="H32" s="111">
        <v>1.0</v>
      </c>
      <c r="J32" s="114"/>
      <c r="K32" s="110"/>
      <c r="L32" s="110"/>
      <c r="M32" s="110"/>
      <c r="N32" s="110"/>
      <c r="O32" s="110"/>
      <c r="P32" s="110"/>
      <c r="Q32" s="5"/>
    </row>
    <row r="33">
      <c r="A33" s="111">
        <v>32.0</v>
      </c>
      <c r="B33" s="112" t="s">
        <v>60</v>
      </c>
      <c r="C33" s="113" t="s">
        <v>517</v>
      </c>
      <c r="D33" s="113" t="s">
        <v>478</v>
      </c>
      <c r="E33" s="113" t="s">
        <v>479</v>
      </c>
      <c r="F33" s="113" t="s">
        <v>480</v>
      </c>
      <c r="G33" s="113" t="s">
        <v>481</v>
      </c>
      <c r="H33" s="111">
        <v>1.0</v>
      </c>
      <c r="J33" s="114"/>
      <c r="K33" s="110"/>
      <c r="L33" s="110"/>
      <c r="M33" s="110"/>
      <c r="N33" s="110"/>
      <c r="O33" s="110"/>
      <c r="P33" s="110"/>
      <c r="Q33" s="5"/>
    </row>
    <row r="34">
      <c r="A34" s="111">
        <v>33.0</v>
      </c>
      <c r="B34" s="112" t="s">
        <v>80</v>
      </c>
      <c r="C34" s="113" t="s">
        <v>518</v>
      </c>
      <c r="D34" s="113" t="s">
        <v>478</v>
      </c>
      <c r="E34" s="113" t="s">
        <v>479</v>
      </c>
      <c r="F34" s="113" t="s">
        <v>480</v>
      </c>
      <c r="G34" s="113" t="s">
        <v>481</v>
      </c>
      <c r="H34" s="111">
        <v>1.0</v>
      </c>
      <c r="J34" s="114"/>
      <c r="K34" s="110"/>
      <c r="L34" s="110"/>
      <c r="M34" s="110"/>
      <c r="N34" s="110"/>
      <c r="O34" s="110"/>
      <c r="P34" s="110"/>
      <c r="Q34" s="5"/>
    </row>
    <row r="35">
      <c r="A35" s="111">
        <v>34.0</v>
      </c>
      <c r="B35" s="112" t="s">
        <v>83</v>
      </c>
      <c r="C35" s="113" t="s">
        <v>519</v>
      </c>
      <c r="D35" s="113" t="s">
        <v>478</v>
      </c>
      <c r="E35" s="113" t="s">
        <v>479</v>
      </c>
      <c r="F35" s="113" t="s">
        <v>480</v>
      </c>
      <c r="G35" s="113" t="s">
        <v>488</v>
      </c>
      <c r="H35" s="111">
        <v>5.0</v>
      </c>
      <c r="J35" s="114"/>
      <c r="K35" s="110"/>
      <c r="L35" s="110"/>
      <c r="M35" s="110"/>
      <c r="N35" s="110"/>
      <c r="O35" s="110"/>
      <c r="P35" s="110"/>
      <c r="Q35" s="5"/>
    </row>
    <row r="36">
      <c r="A36" s="111">
        <v>35.0</v>
      </c>
      <c r="B36" s="112" t="s">
        <v>88</v>
      </c>
      <c r="C36" s="113" t="s">
        <v>520</v>
      </c>
      <c r="D36" s="113" t="s">
        <v>478</v>
      </c>
      <c r="E36" s="113" t="s">
        <v>479</v>
      </c>
      <c r="F36" s="113" t="s">
        <v>480</v>
      </c>
      <c r="G36" s="113" t="s">
        <v>481</v>
      </c>
      <c r="H36" s="111">
        <v>1.0</v>
      </c>
      <c r="J36" s="114"/>
      <c r="K36" s="110"/>
      <c r="L36" s="110"/>
      <c r="M36" s="110"/>
      <c r="N36" s="110"/>
      <c r="O36" s="110"/>
      <c r="P36" s="110"/>
      <c r="Q36" s="5"/>
    </row>
    <row r="37">
      <c r="A37" s="111">
        <v>36.0</v>
      </c>
      <c r="B37" s="112" t="s">
        <v>214</v>
      </c>
      <c r="C37" s="113" t="s">
        <v>521</v>
      </c>
      <c r="D37" s="113" t="s">
        <v>478</v>
      </c>
      <c r="E37" s="113" t="s">
        <v>479</v>
      </c>
      <c r="F37" s="113" t="s">
        <v>483</v>
      </c>
      <c r="G37" s="113" t="s">
        <v>484</v>
      </c>
      <c r="H37" s="111">
        <v>4.0</v>
      </c>
      <c r="J37" s="114"/>
      <c r="K37" s="110"/>
      <c r="L37" s="110"/>
      <c r="M37" s="110"/>
      <c r="N37" s="110"/>
      <c r="O37" s="110"/>
      <c r="P37" s="110"/>
      <c r="Q37" s="5"/>
    </row>
    <row r="38">
      <c r="A38" s="111">
        <v>37.0</v>
      </c>
      <c r="B38" s="112" t="s">
        <v>215</v>
      </c>
      <c r="C38" s="113" t="s">
        <v>522</v>
      </c>
      <c r="D38" s="113" t="s">
        <v>478</v>
      </c>
      <c r="E38" s="113" t="s">
        <v>479</v>
      </c>
      <c r="F38" s="113" t="s">
        <v>483</v>
      </c>
      <c r="G38" s="113" t="s">
        <v>484</v>
      </c>
      <c r="H38" s="111">
        <v>2.0</v>
      </c>
      <c r="J38" s="114"/>
      <c r="K38" s="110"/>
      <c r="L38" s="110"/>
      <c r="M38" s="110"/>
      <c r="N38" s="110"/>
      <c r="O38" s="110"/>
      <c r="P38" s="110"/>
      <c r="Q38" s="5"/>
    </row>
    <row r="39">
      <c r="A39" s="111">
        <v>38.0</v>
      </c>
      <c r="B39" s="112" t="s">
        <v>103</v>
      </c>
      <c r="C39" s="113" t="s">
        <v>523</v>
      </c>
      <c r="D39" s="113" t="s">
        <v>478</v>
      </c>
      <c r="E39" s="113" t="s">
        <v>479</v>
      </c>
      <c r="F39" s="113" t="s">
        <v>480</v>
      </c>
      <c r="G39" s="113" t="s">
        <v>481</v>
      </c>
      <c r="H39" s="111">
        <v>1.0</v>
      </c>
      <c r="J39" s="114"/>
      <c r="K39" s="110"/>
      <c r="L39" s="110"/>
      <c r="M39" s="110"/>
      <c r="N39" s="110"/>
      <c r="O39" s="110"/>
      <c r="P39" s="110"/>
      <c r="Q39" s="5"/>
    </row>
    <row r="40">
      <c r="A40" s="111">
        <v>39.0</v>
      </c>
      <c r="B40" s="112" t="s">
        <v>108</v>
      </c>
      <c r="C40" s="113" t="s">
        <v>524</v>
      </c>
      <c r="D40" s="113" t="s">
        <v>478</v>
      </c>
      <c r="E40" s="113" t="s">
        <v>479</v>
      </c>
      <c r="F40" s="113" t="s">
        <v>480</v>
      </c>
      <c r="G40" s="113" t="s">
        <v>488</v>
      </c>
      <c r="H40" s="111">
        <v>1.0</v>
      </c>
      <c r="J40" s="114"/>
      <c r="K40" s="110"/>
      <c r="L40" s="110"/>
      <c r="M40" s="110"/>
      <c r="N40" s="110"/>
      <c r="O40" s="110"/>
      <c r="P40" s="110"/>
      <c r="Q40" s="5"/>
    </row>
    <row r="41">
      <c r="A41" s="111">
        <v>40.0</v>
      </c>
      <c r="B41" s="112" t="s">
        <v>216</v>
      </c>
      <c r="C41" s="113" t="s">
        <v>525</v>
      </c>
      <c r="D41" s="113" t="s">
        <v>478</v>
      </c>
      <c r="E41" s="113" t="s">
        <v>479</v>
      </c>
      <c r="F41" s="113" t="s">
        <v>483</v>
      </c>
      <c r="G41" s="113" t="s">
        <v>486</v>
      </c>
      <c r="H41" s="111">
        <v>2.0</v>
      </c>
      <c r="J41" s="114"/>
      <c r="K41" s="110"/>
      <c r="L41" s="110"/>
      <c r="M41" s="110"/>
      <c r="N41" s="110"/>
      <c r="O41" s="110"/>
      <c r="P41" s="110"/>
      <c r="Q41" s="5"/>
    </row>
    <row r="42">
      <c r="A42" s="111">
        <v>41.0</v>
      </c>
      <c r="B42" s="112" t="s">
        <v>113</v>
      </c>
      <c r="C42" s="113" t="s">
        <v>526</v>
      </c>
      <c r="D42" s="113" t="s">
        <v>478</v>
      </c>
      <c r="E42" s="113" t="s">
        <v>479</v>
      </c>
      <c r="F42" s="113" t="s">
        <v>480</v>
      </c>
      <c r="G42" s="113" t="s">
        <v>481</v>
      </c>
      <c r="H42" s="111">
        <v>1.0</v>
      </c>
      <c r="J42" s="114"/>
      <c r="K42" s="110"/>
      <c r="L42" s="110"/>
      <c r="M42" s="110"/>
      <c r="N42" s="110"/>
      <c r="O42" s="110"/>
      <c r="P42" s="110"/>
      <c r="Q42" s="5"/>
    </row>
    <row r="43">
      <c r="A43" s="111">
        <v>42.0</v>
      </c>
      <c r="B43" s="112" t="s">
        <v>217</v>
      </c>
      <c r="C43" s="113" t="s">
        <v>527</v>
      </c>
      <c r="D43" s="113" t="s">
        <v>478</v>
      </c>
      <c r="E43" s="113" t="s">
        <v>479</v>
      </c>
      <c r="F43" s="113" t="s">
        <v>483</v>
      </c>
      <c r="G43" s="113" t="s">
        <v>484</v>
      </c>
      <c r="H43" s="111">
        <v>1.0</v>
      </c>
      <c r="J43" s="114"/>
      <c r="K43" s="110"/>
      <c r="L43" s="110"/>
      <c r="M43" s="110"/>
      <c r="N43" s="110"/>
      <c r="O43" s="110"/>
      <c r="P43" s="110"/>
      <c r="Q43" s="5"/>
    </row>
    <row r="44">
      <c r="A44" s="111">
        <v>43.0</v>
      </c>
      <c r="B44" s="112" t="s">
        <v>115</v>
      </c>
      <c r="C44" s="113" t="s">
        <v>528</v>
      </c>
      <c r="D44" s="113" t="s">
        <v>478</v>
      </c>
      <c r="E44" s="113" t="s">
        <v>479</v>
      </c>
      <c r="F44" s="113" t="s">
        <v>480</v>
      </c>
      <c r="G44" s="113" t="s">
        <v>488</v>
      </c>
      <c r="H44" s="111">
        <v>2.0</v>
      </c>
      <c r="J44" s="114"/>
      <c r="K44" s="110"/>
      <c r="L44" s="110"/>
      <c r="M44" s="110"/>
      <c r="N44" s="110"/>
      <c r="O44" s="110"/>
      <c r="P44" s="110"/>
      <c r="Q44" s="5"/>
    </row>
    <row r="45">
      <c r="A45" s="111">
        <v>44.0</v>
      </c>
      <c r="B45" s="112" t="s">
        <v>218</v>
      </c>
      <c r="C45" s="113" t="s">
        <v>529</v>
      </c>
      <c r="D45" s="113" t="s">
        <v>478</v>
      </c>
      <c r="E45" s="113" t="s">
        <v>479</v>
      </c>
      <c r="F45" s="113" t="s">
        <v>483</v>
      </c>
      <c r="G45" s="113" t="s">
        <v>484</v>
      </c>
      <c r="H45" s="111">
        <v>1.0</v>
      </c>
      <c r="J45" s="114"/>
      <c r="K45" s="110"/>
      <c r="L45" s="110"/>
      <c r="M45" s="110"/>
      <c r="N45" s="110"/>
      <c r="O45" s="110"/>
      <c r="P45" s="110"/>
      <c r="Q45" s="5"/>
    </row>
    <row r="46">
      <c r="A46" s="111">
        <v>45.0</v>
      </c>
      <c r="B46" s="112" t="s">
        <v>219</v>
      </c>
      <c r="C46" s="113" t="s">
        <v>530</v>
      </c>
      <c r="D46" s="113" t="s">
        <v>478</v>
      </c>
      <c r="E46" s="113" t="s">
        <v>479</v>
      </c>
      <c r="F46" s="113" t="s">
        <v>483</v>
      </c>
      <c r="G46" s="113" t="s">
        <v>486</v>
      </c>
      <c r="H46" s="111">
        <v>1.0</v>
      </c>
      <c r="J46" s="114"/>
      <c r="K46" s="110"/>
      <c r="L46" s="110"/>
      <c r="M46" s="110"/>
      <c r="N46" s="110"/>
      <c r="O46" s="110"/>
      <c r="P46" s="110"/>
      <c r="Q46" s="5"/>
    </row>
    <row r="47">
      <c r="A47" s="111">
        <v>46.0</v>
      </c>
      <c r="B47" s="112" t="s">
        <v>78</v>
      </c>
      <c r="C47" s="113" t="s">
        <v>531</v>
      </c>
      <c r="D47" s="113" t="s">
        <v>478</v>
      </c>
      <c r="E47" s="113" t="s">
        <v>479</v>
      </c>
      <c r="F47" s="113" t="s">
        <v>480</v>
      </c>
      <c r="G47" s="113" t="s">
        <v>488</v>
      </c>
      <c r="H47" s="111">
        <v>1.0</v>
      </c>
      <c r="J47" s="114"/>
      <c r="K47" s="110"/>
      <c r="L47" s="110"/>
      <c r="M47" s="110"/>
      <c r="N47" s="110"/>
      <c r="O47" s="110"/>
      <c r="P47" s="110"/>
      <c r="Q47" s="5"/>
    </row>
    <row r="48">
      <c r="A48" s="111">
        <v>47.0</v>
      </c>
      <c r="B48" s="112" t="s">
        <v>118</v>
      </c>
      <c r="C48" s="113" t="s">
        <v>532</v>
      </c>
      <c r="D48" s="113" t="s">
        <v>478</v>
      </c>
      <c r="E48" s="113" t="s">
        <v>479</v>
      </c>
      <c r="F48" s="113" t="s">
        <v>480</v>
      </c>
      <c r="G48" s="113" t="s">
        <v>481</v>
      </c>
      <c r="H48" s="111">
        <v>2.0</v>
      </c>
      <c r="J48" s="114"/>
      <c r="K48" s="110"/>
      <c r="L48" s="110"/>
      <c r="M48" s="110"/>
      <c r="N48" s="110"/>
      <c r="O48" s="110"/>
      <c r="P48" s="110"/>
      <c r="Q48" s="5"/>
    </row>
    <row r="49">
      <c r="A49" s="111">
        <v>48.0</v>
      </c>
      <c r="B49" s="112" t="s">
        <v>119</v>
      </c>
      <c r="C49" s="113" t="s">
        <v>533</v>
      </c>
      <c r="D49" s="113" t="s">
        <v>478</v>
      </c>
      <c r="E49" s="113" t="s">
        <v>479</v>
      </c>
      <c r="F49" s="113" t="s">
        <v>480</v>
      </c>
      <c r="G49" s="113" t="s">
        <v>481</v>
      </c>
      <c r="H49" s="111">
        <v>1.0</v>
      </c>
      <c r="J49" s="114"/>
      <c r="K49" s="110"/>
      <c r="L49" s="110"/>
      <c r="M49" s="110"/>
      <c r="N49" s="110"/>
      <c r="O49" s="110"/>
      <c r="P49" s="110"/>
      <c r="Q49" s="5"/>
    </row>
    <row r="50">
      <c r="A50" s="111">
        <v>49.0</v>
      </c>
      <c r="B50" s="112" t="s">
        <v>220</v>
      </c>
      <c r="C50" s="113" t="s">
        <v>534</v>
      </c>
      <c r="D50" s="113" t="s">
        <v>478</v>
      </c>
      <c r="E50" s="113" t="s">
        <v>479</v>
      </c>
      <c r="F50" s="113" t="s">
        <v>483</v>
      </c>
      <c r="G50" s="113" t="s">
        <v>484</v>
      </c>
      <c r="H50" s="111">
        <v>1.0</v>
      </c>
      <c r="J50" s="114"/>
      <c r="K50" s="110"/>
      <c r="L50" s="110"/>
      <c r="M50" s="110"/>
      <c r="N50" s="110"/>
      <c r="O50" s="110"/>
      <c r="P50" s="110"/>
      <c r="Q50" s="5"/>
    </row>
    <row r="51">
      <c r="A51" s="111">
        <v>50.0</v>
      </c>
      <c r="B51" s="112" t="s">
        <v>177</v>
      </c>
      <c r="C51" s="113" t="s">
        <v>535</v>
      </c>
      <c r="D51" s="113" t="s">
        <v>478</v>
      </c>
      <c r="E51" s="113" t="s">
        <v>479</v>
      </c>
      <c r="F51" s="113" t="s">
        <v>483</v>
      </c>
      <c r="G51" s="113" t="s">
        <v>486</v>
      </c>
      <c r="H51" s="111">
        <v>3.0</v>
      </c>
      <c r="J51" s="114"/>
      <c r="K51" s="110"/>
      <c r="L51" s="110"/>
      <c r="M51" s="110"/>
      <c r="N51" s="110"/>
      <c r="O51" s="110"/>
      <c r="P51" s="110"/>
      <c r="Q51" s="5"/>
    </row>
    <row r="52">
      <c r="A52" s="111">
        <v>51.0</v>
      </c>
      <c r="B52" s="112" t="s">
        <v>221</v>
      </c>
      <c r="C52" s="113" t="s">
        <v>536</v>
      </c>
      <c r="D52" s="113" t="s">
        <v>478</v>
      </c>
      <c r="E52" s="113" t="s">
        <v>479</v>
      </c>
      <c r="F52" s="113" t="s">
        <v>483</v>
      </c>
      <c r="G52" s="113" t="s">
        <v>486</v>
      </c>
      <c r="H52" s="111">
        <v>1.0</v>
      </c>
      <c r="J52" s="114"/>
      <c r="K52" s="110"/>
      <c r="L52" s="110"/>
      <c r="M52" s="110"/>
      <c r="N52" s="110"/>
      <c r="O52" s="110"/>
      <c r="P52" s="110"/>
      <c r="Q52" s="5"/>
    </row>
    <row r="53">
      <c r="A53" s="111">
        <v>52.0</v>
      </c>
      <c r="B53" s="112" t="s">
        <v>122</v>
      </c>
      <c r="C53" s="113" t="s">
        <v>537</v>
      </c>
      <c r="D53" s="113" t="s">
        <v>478</v>
      </c>
      <c r="E53" s="113" t="s">
        <v>479</v>
      </c>
      <c r="F53" s="113" t="s">
        <v>480</v>
      </c>
      <c r="G53" s="113" t="s">
        <v>488</v>
      </c>
      <c r="H53" s="111">
        <v>1.0</v>
      </c>
      <c r="J53" s="114"/>
      <c r="K53" s="110"/>
      <c r="L53" s="110"/>
      <c r="M53" s="110"/>
      <c r="N53" s="110"/>
      <c r="O53" s="110"/>
      <c r="P53" s="110"/>
      <c r="Q53" s="5"/>
    </row>
    <row r="54">
      <c r="A54" s="111">
        <v>53.0</v>
      </c>
      <c r="B54" s="112" t="s">
        <v>114</v>
      </c>
      <c r="C54" s="113" t="s">
        <v>538</v>
      </c>
      <c r="D54" s="113" t="s">
        <v>478</v>
      </c>
      <c r="E54" s="113" t="s">
        <v>479</v>
      </c>
      <c r="F54" s="113" t="s">
        <v>480</v>
      </c>
      <c r="G54" s="113" t="s">
        <v>488</v>
      </c>
      <c r="H54" s="111">
        <v>2.0</v>
      </c>
      <c r="J54" s="114"/>
      <c r="K54" s="110"/>
      <c r="L54" s="110"/>
      <c r="M54" s="110"/>
      <c r="N54" s="110"/>
      <c r="O54" s="110"/>
      <c r="P54" s="110"/>
      <c r="Q54" s="5"/>
    </row>
    <row r="55">
      <c r="A55" s="111">
        <v>54.0</v>
      </c>
      <c r="B55" s="112" t="s">
        <v>222</v>
      </c>
      <c r="C55" s="113" t="s">
        <v>539</v>
      </c>
      <c r="D55" s="113" t="s">
        <v>478</v>
      </c>
      <c r="E55" s="113" t="s">
        <v>479</v>
      </c>
      <c r="F55" s="113" t="s">
        <v>483</v>
      </c>
      <c r="G55" s="113" t="s">
        <v>484</v>
      </c>
      <c r="H55" s="111">
        <v>1.0</v>
      </c>
      <c r="J55" s="114"/>
      <c r="K55" s="110"/>
      <c r="L55" s="110"/>
      <c r="M55" s="110"/>
      <c r="N55" s="110"/>
      <c r="O55" s="110"/>
      <c r="P55" s="110"/>
      <c r="Q55" s="5"/>
    </row>
    <row r="56">
      <c r="A56" s="111">
        <v>55.0</v>
      </c>
      <c r="B56" s="112" t="s">
        <v>191</v>
      </c>
      <c r="C56" s="113" t="s">
        <v>540</v>
      </c>
      <c r="D56" s="113" t="s">
        <v>478</v>
      </c>
      <c r="E56" s="113" t="s">
        <v>479</v>
      </c>
      <c r="F56" s="113" t="s">
        <v>483</v>
      </c>
      <c r="G56" s="113" t="s">
        <v>486</v>
      </c>
      <c r="H56" s="111">
        <v>1.0</v>
      </c>
      <c r="J56" s="114"/>
      <c r="K56" s="110"/>
      <c r="L56" s="110"/>
      <c r="M56" s="110"/>
      <c r="N56" s="110"/>
      <c r="O56" s="110"/>
      <c r="P56" s="110"/>
      <c r="Q56" s="5"/>
    </row>
    <row r="57">
      <c r="A57" s="111">
        <v>56.0</v>
      </c>
      <c r="B57" s="112" t="s">
        <v>125</v>
      </c>
      <c r="C57" s="113" t="s">
        <v>541</v>
      </c>
      <c r="D57" s="113" t="s">
        <v>478</v>
      </c>
      <c r="E57" s="113" t="s">
        <v>479</v>
      </c>
      <c r="F57" s="113" t="s">
        <v>480</v>
      </c>
      <c r="G57" s="113" t="s">
        <v>481</v>
      </c>
      <c r="H57" s="111">
        <v>1.0</v>
      </c>
      <c r="J57" s="114"/>
      <c r="K57" s="110"/>
      <c r="L57" s="110"/>
      <c r="M57" s="110"/>
      <c r="N57" s="110"/>
      <c r="O57" s="110"/>
      <c r="P57" s="110"/>
      <c r="Q57" s="5"/>
    </row>
    <row r="58">
      <c r="A58" s="111">
        <v>57.0</v>
      </c>
      <c r="B58" s="112" t="s">
        <v>127</v>
      </c>
      <c r="C58" s="113" t="s">
        <v>542</v>
      </c>
      <c r="D58" s="113" t="s">
        <v>478</v>
      </c>
      <c r="E58" s="113" t="s">
        <v>479</v>
      </c>
      <c r="F58" s="113" t="s">
        <v>480</v>
      </c>
      <c r="G58" s="113" t="s">
        <v>481</v>
      </c>
      <c r="H58" s="111">
        <v>1.0</v>
      </c>
      <c r="J58" s="114"/>
      <c r="K58" s="110"/>
      <c r="L58" s="110"/>
      <c r="M58" s="110"/>
      <c r="N58" s="110"/>
      <c r="O58" s="110"/>
      <c r="P58" s="110"/>
      <c r="Q58" s="5"/>
    </row>
    <row r="59">
      <c r="A59" s="111">
        <v>58.0</v>
      </c>
      <c r="B59" s="112" t="s">
        <v>128</v>
      </c>
      <c r="C59" s="113" t="s">
        <v>543</v>
      </c>
      <c r="D59" s="113" t="s">
        <v>478</v>
      </c>
      <c r="E59" s="113" t="s">
        <v>479</v>
      </c>
      <c r="F59" s="113" t="s">
        <v>480</v>
      </c>
      <c r="G59" s="113" t="s">
        <v>481</v>
      </c>
      <c r="H59" s="111">
        <v>1.0</v>
      </c>
      <c r="J59" s="114"/>
      <c r="K59" s="110"/>
      <c r="L59" s="110"/>
      <c r="M59" s="110"/>
      <c r="N59" s="110"/>
      <c r="O59" s="110"/>
      <c r="P59" s="110"/>
      <c r="Q59" s="5"/>
    </row>
    <row r="60">
      <c r="A60" s="111">
        <v>59.0</v>
      </c>
      <c r="B60" s="112" t="s">
        <v>159</v>
      </c>
      <c r="C60" s="113" t="s">
        <v>544</v>
      </c>
      <c r="D60" s="113" t="s">
        <v>478</v>
      </c>
      <c r="E60" s="113" t="s">
        <v>479</v>
      </c>
      <c r="F60" s="113" t="s">
        <v>483</v>
      </c>
      <c r="G60" s="113" t="s">
        <v>484</v>
      </c>
      <c r="H60" s="111">
        <v>1.0</v>
      </c>
      <c r="J60" s="114"/>
      <c r="K60" s="110"/>
      <c r="L60" s="110"/>
      <c r="M60" s="110"/>
      <c r="N60" s="110"/>
      <c r="O60" s="110"/>
      <c r="P60" s="110"/>
      <c r="Q60" s="5"/>
    </row>
    <row r="61">
      <c r="A61" s="111">
        <v>60.0</v>
      </c>
      <c r="B61" s="112" t="s">
        <v>198</v>
      </c>
      <c r="C61" s="113" t="s">
        <v>545</v>
      </c>
      <c r="D61" s="113" t="s">
        <v>478</v>
      </c>
      <c r="E61" s="113" t="s">
        <v>479</v>
      </c>
      <c r="F61" s="113" t="s">
        <v>483</v>
      </c>
      <c r="G61" s="113" t="s">
        <v>486</v>
      </c>
      <c r="H61" s="111">
        <v>3.0</v>
      </c>
      <c r="J61" s="114"/>
      <c r="K61" s="110"/>
      <c r="L61" s="110"/>
      <c r="M61" s="110"/>
      <c r="N61" s="110"/>
      <c r="O61" s="110"/>
      <c r="P61" s="110"/>
      <c r="Q61" s="5"/>
    </row>
    <row r="62">
      <c r="A62" s="111">
        <v>61.0</v>
      </c>
      <c r="B62" s="112" t="s">
        <v>223</v>
      </c>
      <c r="C62" s="113" t="s">
        <v>546</v>
      </c>
      <c r="D62" s="113" t="s">
        <v>478</v>
      </c>
      <c r="E62" s="113" t="s">
        <v>479</v>
      </c>
      <c r="F62" s="113" t="s">
        <v>483</v>
      </c>
      <c r="G62" s="113" t="s">
        <v>484</v>
      </c>
      <c r="H62" s="111">
        <v>1.0</v>
      </c>
      <c r="J62" s="114"/>
      <c r="K62" s="110"/>
      <c r="L62" s="110"/>
      <c r="M62" s="110"/>
      <c r="N62" s="110"/>
      <c r="O62" s="110"/>
      <c r="P62" s="110"/>
      <c r="Q62" s="5"/>
    </row>
    <row r="63">
      <c r="A63" s="111">
        <v>62.0</v>
      </c>
      <c r="B63" s="112" t="s">
        <v>224</v>
      </c>
      <c r="C63" s="113" t="s">
        <v>547</v>
      </c>
      <c r="D63" s="113" t="s">
        <v>478</v>
      </c>
      <c r="E63" s="113" t="s">
        <v>479</v>
      </c>
      <c r="F63" s="113" t="s">
        <v>483</v>
      </c>
      <c r="G63" s="113" t="s">
        <v>486</v>
      </c>
      <c r="H63" s="111">
        <v>2.0</v>
      </c>
      <c r="J63" s="114"/>
      <c r="K63" s="110"/>
      <c r="L63" s="110"/>
      <c r="M63" s="110"/>
      <c r="N63" s="110"/>
      <c r="O63" s="110"/>
      <c r="P63" s="110"/>
      <c r="Q63" s="5"/>
    </row>
    <row r="64">
      <c r="A64" s="111">
        <v>63.0</v>
      </c>
      <c r="B64" s="112" t="s">
        <v>130</v>
      </c>
      <c r="C64" s="113" t="s">
        <v>548</v>
      </c>
      <c r="D64" s="113" t="s">
        <v>478</v>
      </c>
      <c r="E64" s="113" t="s">
        <v>479</v>
      </c>
      <c r="F64" s="113" t="s">
        <v>480</v>
      </c>
      <c r="G64" s="113" t="s">
        <v>481</v>
      </c>
      <c r="H64" s="111">
        <v>5.0</v>
      </c>
      <c r="J64" s="114"/>
      <c r="K64" s="110"/>
      <c r="L64" s="110"/>
      <c r="M64" s="110"/>
      <c r="N64" s="110"/>
      <c r="O64" s="110"/>
      <c r="P64" s="110"/>
      <c r="Q64" s="5"/>
    </row>
    <row r="65">
      <c r="A65" s="111">
        <v>64.0</v>
      </c>
      <c r="B65" s="112" t="s">
        <v>225</v>
      </c>
      <c r="C65" s="113" t="s">
        <v>549</v>
      </c>
      <c r="D65" s="113" t="s">
        <v>478</v>
      </c>
      <c r="E65" s="113" t="s">
        <v>479</v>
      </c>
      <c r="F65" s="113" t="s">
        <v>483</v>
      </c>
      <c r="G65" s="113" t="s">
        <v>484</v>
      </c>
      <c r="H65" s="111">
        <v>1.0</v>
      </c>
      <c r="J65" s="114"/>
      <c r="K65" s="110"/>
      <c r="L65" s="110"/>
      <c r="M65" s="110"/>
      <c r="N65" s="110"/>
      <c r="O65" s="110"/>
      <c r="P65" s="110"/>
      <c r="Q65" s="5"/>
    </row>
    <row r="66">
      <c r="A66" s="111">
        <v>65.0</v>
      </c>
      <c r="B66" s="112" t="s">
        <v>131</v>
      </c>
      <c r="C66" s="113" t="s">
        <v>550</v>
      </c>
      <c r="D66" s="113" t="s">
        <v>478</v>
      </c>
      <c r="E66" s="113" t="s">
        <v>479</v>
      </c>
      <c r="F66" s="113" t="s">
        <v>480</v>
      </c>
      <c r="G66" s="113" t="s">
        <v>481</v>
      </c>
      <c r="H66" s="111">
        <v>4.0</v>
      </c>
      <c r="J66" s="114"/>
      <c r="K66" s="110"/>
      <c r="L66" s="110"/>
      <c r="M66" s="110"/>
      <c r="N66" s="110"/>
      <c r="O66" s="110"/>
      <c r="P66" s="110"/>
      <c r="Q66" s="5"/>
    </row>
    <row r="67">
      <c r="A67" s="111">
        <v>66.0</v>
      </c>
      <c r="B67" s="112" t="s">
        <v>226</v>
      </c>
      <c r="C67" s="113" t="s">
        <v>551</v>
      </c>
      <c r="D67" s="113" t="s">
        <v>478</v>
      </c>
      <c r="E67" s="113" t="s">
        <v>479</v>
      </c>
      <c r="F67" s="113" t="s">
        <v>483</v>
      </c>
      <c r="G67" s="113" t="s">
        <v>486</v>
      </c>
      <c r="H67" s="111">
        <v>1.0</v>
      </c>
      <c r="J67" s="114"/>
      <c r="K67" s="110"/>
      <c r="L67" s="110"/>
      <c r="M67" s="110"/>
      <c r="N67" s="110"/>
      <c r="O67" s="110"/>
      <c r="P67" s="110"/>
      <c r="Q67" s="5"/>
    </row>
    <row r="68">
      <c r="A68" s="111">
        <v>67.0</v>
      </c>
      <c r="B68" s="112" t="s">
        <v>132</v>
      </c>
      <c r="C68" s="113" t="s">
        <v>552</v>
      </c>
      <c r="D68" s="113" t="s">
        <v>478</v>
      </c>
      <c r="E68" s="113" t="s">
        <v>479</v>
      </c>
      <c r="F68" s="113" t="s">
        <v>480</v>
      </c>
      <c r="G68" s="113" t="s">
        <v>488</v>
      </c>
      <c r="H68" s="111">
        <v>1.0</v>
      </c>
      <c r="J68" s="114"/>
      <c r="K68" s="110"/>
      <c r="L68" s="110"/>
      <c r="M68" s="110"/>
      <c r="N68" s="110"/>
      <c r="O68" s="110"/>
      <c r="P68" s="110"/>
      <c r="Q68" s="5"/>
    </row>
    <row r="69">
      <c r="A69" s="111">
        <v>68.0</v>
      </c>
      <c r="B69" s="112" t="s">
        <v>154</v>
      </c>
      <c r="C69" s="113" t="s">
        <v>553</v>
      </c>
      <c r="D69" s="113" t="s">
        <v>478</v>
      </c>
      <c r="E69" s="113" t="s">
        <v>479</v>
      </c>
      <c r="F69" s="113" t="s">
        <v>483</v>
      </c>
      <c r="G69" s="113" t="s">
        <v>484</v>
      </c>
      <c r="H69" s="111">
        <v>3.0</v>
      </c>
      <c r="J69" s="114"/>
      <c r="K69" s="110"/>
      <c r="L69" s="110"/>
      <c r="M69" s="110"/>
      <c r="N69" s="110"/>
      <c r="O69" s="110"/>
      <c r="P69" s="110"/>
      <c r="Q69" s="5"/>
    </row>
    <row r="70">
      <c r="A70" s="111">
        <v>69.0</v>
      </c>
      <c r="B70" s="112" t="s">
        <v>134</v>
      </c>
      <c r="C70" s="113" t="s">
        <v>554</v>
      </c>
      <c r="D70" s="113" t="s">
        <v>478</v>
      </c>
      <c r="E70" s="113" t="s">
        <v>479</v>
      </c>
      <c r="F70" s="113" t="s">
        <v>480</v>
      </c>
      <c r="G70" s="113" t="s">
        <v>488</v>
      </c>
      <c r="H70" s="111">
        <v>1.0</v>
      </c>
      <c r="J70" s="114"/>
      <c r="K70" s="110"/>
      <c r="L70" s="110"/>
      <c r="M70" s="110"/>
      <c r="N70" s="110"/>
      <c r="O70" s="110"/>
      <c r="P70" s="110"/>
      <c r="Q70" s="5"/>
    </row>
    <row r="71">
      <c r="A71" s="111">
        <v>70.0</v>
      </c>
      <c r="B71" s="112" t="s">
        <v>227</v>
      </c>
      <c r="C71" s="113" t="s">
        <v>555</v>
      </c>
      <c r="D71" s="113" t="s">
        <v>478</v>
      </c>
      <c r="E71" s="113" t="s">
        <v>479</v>
      </c>
      <c r="F71" s="113" t="s">
        <v>483</v>
      </c>
      <c r="G71" s="113" t="s">
        <v>484</v>
      </c>
      <c r="H71" s="111">
        <v>1.0</v>
      </c>
      <c r="J71" s="114"/>
      <c r="K71" s="110"/>
      <c r="L71" s="110"/>
      <c r="M71" s="110"/>
      <c r="N71" s="110"/>
      <c r="O71" s="110"/>
      <c r="P71" s="110"/>
      <c r="Q71" s="5"/>
    </row>
    <row r="72">
      <c r="A72" s="111">
        <v>71.0</v>
      </c>
      <c r="B72" s="112" t="s">
        <v>135</v>
      </c>
      <c r="C72" s="113" t="s">
        <v>556</v>
      </c>
      <c r="D72" s="113" t="s">
        <v>478</v>
      </c>
      <c r="E72" s="113" t="s">
        <v>479</v>
      </c>
      <c r="F72" s="113" t="s">
        <v>480</v>
      </c>
      <c r="G72" s="113" t="s">
        <v>481</v>
      </c>
      <c r="H72" s="111">
        <v>1.0</v>
      </c>
      <c r="J72" s="114"/>
      <c r="K72" s="110"/>
      <c r="L72" s="110"/>
      <c r="M72" s="110"/>
      <c r="N72" s="110"/>
      <c r="O72" s="110"/>
      <c r="P72" s="110"/>
      <c r="Q72" s="5"/>
    </row>
    <row r="73">
      <c r="A73" s="111">
        <v>72.0</v>
      </c>
      <c r="B73" s="112" t="s">
        <v>136</v>
      </c>
      <c r="C73" s="113" t="s">
        <v>557</v>
      </c>
      <c r="D73" s="113" t="s">
        <v>478</v>
      </c>
      <c r="E73" s="113" t="s">
        <v>479</v>
      </c>
      <c r="F73" s="113" t="s">
        <v>480</v>
      </c>
      <c r="G73" s="113" t="s">
        <v>481</v>
      </c>
      <c r="H73" s="111">
        <v>1.0</v>
      </c>
      <c r="J73" s="114"/>
      <c r="K73" s="110"/>
      <c r="L73" s="110"/>
      <c r="M73" s="110"/>
      <c r="N73" s="110"/>
      <c r="O73" s="110"/>
      <c r="P73" s="110"/>
      <c r="Q73" s="5"/>
    </row>
    <row r="74">
      <c r="A74" s="111">
        <v>73.0</v>
      </c>
      <c r="B74" s="112" t="s">
        <v>178</v>
      </c>
      <c r="C74" s="113" t="s">
        <v>558</v>
      </c>
      <c r="D74" s="113" t="s">
        <v>478</v>
      </c>
      <c r="E74" s="113" t="s">
        <v>479</v>
      </c>
      <c r="F74" s="113" t="s">
        <v>483</v>
      </c>
      <c r="G74" s="113" t="s">
        <v>486</v>
      </c>
      <c r="H74" s="111">
        <v>1.0</v>
      </c>
      <c r="J74" s="114"/>
      <c r="K74" s="110"/>
      <c r="L74" s="110"/>
      <c r="M74" s="110"/>
      <c r="N74" s="110"/>
      <c r="O74" s="110"/>
      <c r="P74" s="110"/>
      <c r="Q74" s="5"/>
    </row>
    <row r="75">
      <c r="A75" s="111">
        <v>74.0</v>
      </c>
      <c r="B75" s="112" t="s">
        <v>126</v>
      </c>
      <c r="C75" s="113" t="s">
        <v>559</v>
      </c>
      <c r="D75" s="113" t="s">
        <v>478</v>
      </c>
      <c r="E75" s="113" t="s">
        <v>479</v>
      </c>
      <c r="F75" s="113" t="s">
        <v>480</v>
      </c>
      <c r="G75" s="113" t="s">
        <v>481</v>
      </c>
      <c r="H75" s="111">
        <v>2.0</v>
      </c>
      <c r="J75" s="114"/>
      <c r="K75" s="110"/>
      <c r="L75" s="110"/>
      <c r="M75" s="110"/>
      <c r="N75" s="110"/>
      <c r="O75" s="110"/>
      <c r="P75" s="110"/>
      <c r="Q75" s="5"/>
    </row>
    <row r="76">
      <c r="A76" s="111">
        <v>75.0</v>
      </c>
      <c r="B76" s="112" t="s">
        <v>173</v>
      </c>
      <c r="C76" s="113" t="s">
        <v>560</v>
      </c>
      <c r="D76" s="113" t="s">
        <v>478</v>
      </c>
      <c r="E76" s="113" t="s">
        <v>479</v>
      </c>
      <c r="F76" s="113" t="s">
        <v>483</v>
      </c>
      <c r="G76" s="113" t="s">
        <v>484</v>
      </c>
      <c r="H76" s="111">
        <v>2.0</v>
      </c>
      <c r="J76" s="114"/>
      <c r="K76" s="110"/>
      <c r="L76" s="110"/>
      <c r="M76" s="110"/>
      <c r="N76" s="110"/>
      <c r="O76" s="110"/>
      <c r="P76" s="110"/>
      <c r="Q76" s="5"/>
    </row>
    <row r="77">
      <c r="A77" s="111">
        <v>76.0</v>
      </c>
      <c r="B77" s="112" t="s">
        <v>117</v>
      </c>
      <c r="C77" s="113" t="s">
        <v>561</v>
      </c>
      <c r="D77" s="113" t="s">
        <v>478</v>
      </c>
      <c r="E77" s="113" t="s">
        <v>479</v>
      </c>
      <c r="F77" s="113" t="s">
        <v>480</v>
      </c>
      <c r="G77" s="113" t="s">
        <v>488</v>
      </c>
      <c r="H77" s="111">
        <v>1.0</v>
      </c>
      <c r="J77" s="114"/>
      <c r="K77" s="110"/>
      <c r="L77" s="110"/>
      <c r="M77" s="110"/>
      <c r="N77" s="110"/>
      <c r="O77" s="110"/>
      <c r="P77" s="110"/>
      <c r="Q77" s="5"/>
    </row>
    <row r="78">
      <c r="A78" s="111">
        <v>77.0</v>
      </c>
      <c r="B78" s="112" t="s">
        <v>228</v>
      </c>
      <c r="C78" s="113" t="s">
        <v>562</v>
      </c>
      <c r="D78" s="113" t="s">
        <v>478</v>
      </c>
      <c r="E78" s="113" t="s">
        <v>479</v>
      </c>
      <c r="F78" s="113" t="s">
        <v>483</v>
      </c>
      <c r="G78" s="113" t="s">
        <v>486</v>
      </c>
      <c r="H78" s="111">
        <v>1.0</v>
      </c>
      <c r="J78" s="114"/>
      <c r="K78" s="110"/>
      <c r="L78" s="110"/>
      <c r="M78" s="110"/>
      <c r="N78" s="110"/>
      <c r="O78" s="110"/>
      <c r="P78" s="110"/>
      <c r="Q78" s="5"/>
    </row>
    <row r="79">
      <c r="A79" s="111">
        <v>78.0</v>
      </c>
      <c r="B79" s="112" t="s">
        <v>229</v>
      </c>
      <c r="C79" s="113" t="s">
        <v>563</v>
      </c>
      <c r="D79" s="113" t="s">
        <v>478</v>
      </c>
      <c r="E79" s="113" t="s">
        <v>479</v>
      </c>
      <c r="F79" s="113" t="s">
        <v>483</v>
      </c>
      <c r="G79" s="113" t="s">
        <v>484</v>
      </c>
      <c r="H79" s="111">
        <v>2.0</v>
      </c>
      <c r="J79" s="114"/>
      <c r="K79" s="110"/>
      <c r="L79" s="110"/>
      <c r="M79" s="110"/>
      <c r="N79" s="110"/>
      <c r="O79" s="110"/>
      <c r="P79" s="110"/>
      <c r="Q79" s="5"/>
    </row>
    <row r="80">
      <c r="A80" s="111">
        <v>79.0</v>
      </c>
      <c r="B80" s="112" t="s">
        <v>230</v>
      </c>
      <c r="C80" s="113" t="s">
        <v>564</v>
      </c>
      <c r="D80" s="113" t="s">
        <v>478</v>
      </c>
      <c r="E80" s="113" t="s">
        <v>479</v>
      </c>
      <c r="F80" s="113" t="s">
        <v>483</v>
      </c>
      <c r="G80" s="113" t="s">
        <v>484</v>
      </c>
      <c r="H80" s="111">
        <v>1.0</v>
      </c>
      <c r="J80" s="114"/>
      <c r="K80" s="110"/>
      <c r="L80" s="110"/>
      <c r="M80" s="110"/>
      <c r="N80" s="110"/>
      <c r="O80" s="110"/>
      <c r="P80" s="110"/>
      <c r="Q80" s="5"/>
    </row>
    <row r="81">
      <c r="A81" s="111">
        <v>80.0</v>
      </c>
      <c r="B81" s="112" t="s">
        <v>168</v>
      </c>
      <c r="C81" s="113" t="s">
        <v>565</v>
      </c>
      <c r="D81" s="113" t="s">
        <v>478</v>
      </c>
      <c r="E81" s="113" t="s">
        <v>479</v>
      </c>
      <c r="F81" s="113" t="s">
        <v>483</v>
      </c>
      <c r="G81" s="113" t="s">
        <v>484</v>
      </c>
      <c r="H81" s="111">
        <v>2.0</v>
      </c>
      <c r="J81" s="114"/>
      <c r="K81" s="110"/>
      <c r="L81" s="110"/>
      <c r="M81" s="110"/>
      <c r="N81" s="110"/>
      <c r="O81" s="110"/>
      <c r="P81" s="110"/>
      <c r="Q81" s="5"/>
    </row>
    <row r="82">
      <c r="A82" s="111">
        <v>81.0</v>
      </c>
      <c r="B82" s="112" t="s">
        <v>138</v>
      </c>
      <c r="C82" s="113" t="s">
        <v>566</v>
      </c>
      <c r="D82" s="113" t="s">
        <v>478</v>
      </c>
      <c r="E82" s="113" t="s">
        <v>479</v>
      </c>
      <c r="F82" s="113" t="s">
        <v>480</v>
      </c>
      <c r="G82" s="113" t="s">
        <v>481</v>
      </c>
      <c r="H82" s="111">
        <v>2.0</v>
      </c>
      <c r="J82" s="114"/>
      <c r="K82" s="110"/>
      <c r="L82" s="110"/>
      <c r="M82" s="110"/>
      <c r="N82" s="110"/>
      <c r="O82" s="110"/>
      <c r="P82" s="110"/>
      <c r="Q82" s="5"/>
    </row>
    <row r="83">
      <c r="A83" s="111">
        <v>82.0</v>
      </c>
      <c r="B83" s="112" t="s">
        <v>139</v>
      </c>
      <c r="C83" s="113" t="s">
        <v>567</v>
      </c>
      <c r="D83" s="113" t="s">
        <v>478</v>
      </c>
      <c r="E83" s="113" t="s">
        <v>479</v>
      </c>
      <c r="F83" s="113" t="s">
        <v>480</v>
      </c>
      <c r="G83" s="113" t="s">
        <v>481</v>
      </c>
      <c r="H83" s="111">
        <v>1.0</v>
      </c>
      <c r="J83" s="114"/>
      <c r="K83" s="110"/>
      <c r="L83" s="110"/>
      <c r="M83" s="110"/>
      <c r="N83" s="110"/>
      <c r="O83" s="110"/>
      <c r="P83" s="110"/>
      <c r="Q83" s="5"/>
    </row>
    <row r="84">
      <c r="A84" s="111">
        <v>83.0</v>
      </c>
      <c r="B84" s="112" t="s">
        <v>179</v>
      </c>
      <c r="C84" s="113" t="s">
        <v>568</v>
      </c>
      <c r="D84" s="113" t="s">
        <v>478</v>
      </c>
      <c r="E84" s="113" t="s">
        <v>479</v>
      </c>
      <c r="F84" s="113" t="s">
        <v>483</v>
      </c>
      <c r="G84" s="113" t="s">
        <v>486</v>
      </c>
      <c r="H84" s="111">
        <v>2.0</v>
      </c>
      <c r="J84" s="114"/>
      <c r="K84" s="110"/>
      <c r="L84" s="110"/>
      <c r="M84" s="110"/>
      <c r="N84" s="110"/>
      <c r="O84" s="110"/>
      <c r="P84" s="110"/>
      <c r="Q84" s="5"/>
    </row>
    <row r="85">
      <c r="A85" s="111">
        <v>84.0</v>
      </c>
      <c r="B85" s="112" t="s">
        <v>231</v>
      </c>
      <c r="C85" s="113" t="s">
        <v>569</v>
      </c>
      <c r="D85" s="113" t="s">
        <v>478</v>
      </c>
      <c r="E85" s="113" t="s">
        <v>479</v>
      </c>
      <c r="F85" s="113" t="s">
        <v>483</v>
      </c>
      <c r="G85" s="113" t="s">
        <v>486</v>
      </c>
      <c r="H85" s="111">
        <v>5.0</v>
      </c>
      <c r="J85" s="114"/>
      <c r="K85" s="110"/>
      <c r="L85" s="110"/>
      <c r="M85" s="110"/>
      <c r="N85" s="110"/>
      <c r="O85" s="110"/>
      <c r="P85" s="110"/>
      <c r="Q85" s="5"/>
    </row>
    <row r="86">
      <c r="A86" s="111">
        <v>85.0</v>
      </c>
      <c r="B86" s="112" t="s">
        <v>140</v>
      </c>
      <c r="C86" s="113" t="s">
        <v>570</v>
      </c>
      <c r="D86" s="113" t="s">
        <v>478</v>
      </c>
      <c r="E86" s="113" t="s">
        <v>479</v>
      </c>
      <c r="F86" s="113" t="s">
        <v>480</v>
      </c>
      <c r="G86" s="113" t="s">
        <v>488</v>
      </c>
      <c r="H86" s="111">
        <v>1.0</v>
      </c>
      <c r="J86" s="114"/>
      <c r="K86" s="110"/>
      <c r="L86" s="110"/>
      <c r="M86" s="110"/>
      <c r="N86" s="110"/>
      <c r="O86" s="110"/>
      <c r="P86" s="110"/>
      <c r="Q86" s="5"/>
    </row>
    <row r="87">
      <c r="A87" s="111">
        <v>86.0</v>
      </c>
      <c r="B87" s="112" t="s">
        <v>142</v>
      </c>
      <c r="C87" s="113" t="s">
        <v>571</v>
      </c>
      <c r="D87" s="113" t="s">
        <v>478</v>
      </c>
      <c r="E87" s="113" t="s">
        <v>479</v>
      </c>
      <c r="F87" s="113" t="s">
        <v>480</v>
      </c>
      <c r="G87" s="113" t="s">
        <v>488</v>
      </c>
      <c r="H87" s="111">
        <v>1.0</v>
      </c>
      <c r="J87" s="114"/>
      <c r="K87" s="110"/>
      <c r="L87" s="110"/>
      <c r="M87" s="110"/>
      <c r="N87" s="110"/>
      <c r="O87" s="110"/>
      <c r="P87" s="110"/>
      <c r="Q87" s="5"/>
    </row>
    <row r="88">
      <c r="A88" s="111">
        <v>87.0</v>
      </c>
      <c r="B88" s="112" t="s">
        <v>232</v>
      </c>
      <c r="C88" s="113" t="s">
        <v>572</v>
      </c>
      <c r="D88" s="113" t="s">
        <v>478</v>
      </c>
      <c r="E88" s="113" t="s">
        <v>479</v>
      </c>
      <c r="F88" s="113" t="s">
        <v>483</v>
      </c>
      <c r="G88" s="113" t="s">
        <v>486</v>
      </c>
      <c r="H88" s="111">
        <v>1.0</v>
      </c>
      <c r="J88" s="114"/>
      <c r="K88" s="110"/>
      <c r="L88" s="110"/>
      <c r="M88" s="110"/>
      <c r="N88" s="110"/>
      <c r="O88" s="110"/>
      <c r="P88" s="110"/>
      <c r="Q88" s="5"/>
    </row>
    <row r="89">
      <c r="A89" s="111">
        <v>88.0</v>
      </c>
      <c r="B89" s="112" t="s">
        <v>143</v>
      </c>
      <c r="C89" s="113" t="s">
        <v>573</v>
      </c>
      <c r="D89" s="113" t="s">
        <v>478</v>
      </c>
      <c r="E89" s="113" t="s">
        <v>479</v>
      </c>
      <c r="F89" s="113" t="s">
        <v>480</v>
      </c>
      <c r="G89" s="113" t="s">
        <v>481</v>
      </c>
      <c r="H89" s="111">
        <v>1.0</v>
      </c>
      <c r="J89" s="114"/>
      <c r="K89" s="110"/>
      <c r="L89" s="110"/>
      <c r="M89" s="110"/>
      <c r="N89" s="110"/>
      <c r="O89" s="110"/>
      <c r="P89" s="110"/>
      <c r="Q89" s="5"/>
    </row>
    <row r="90">
      <c r="A90" s="111">
        <v>89.0</v>
      </c>
      <c r="B90" s="112" t="s">
        <v>145</v>
      </c>
      <c r="C90" s="113" t="s">
        <v>574</v>
      </c>
      <c r="D90" s="113" t="s">
        <v>478</v>
      </c>
      <c r="E90" s="113" t="s">
        <v>479</v>
      </c>
      <c r="F90" s="113" t="s">
        <v>480</v>
      </c>
      <c r="G90" s="113" t="s">
        <v>488</v>
      </c>
      <c r="H90" s="111">
        <v>1.0</v>
      </c>
      <c r="J90" s="114"/>
      <c r="K90" s="110"/>
      <c r="L90" s="110"/>
      <c r="M90" s="110"/>
      <c r="N90" s="110"/>
      <c r="O90" s="110"/>
      <c r="P90" s="110"/>
      <c r="Q90" s="5"/>
    </row>
    <row r="91">
      <c r="A91" s="111">
        <v>90.0</v>
      </c>
      <c r="B91" s="112" t="s">
        <v>233</v>
      </c>
      <c r="C91" s="113" t="s">
        <v>575</v>
      </c>
      <c r="D91" s="113" t="s">
        <v>478</v>
      </c>
      <c r="E91" s="113" t="s">
        <v>479</v>
      </c>
      <c r="F91" s="113" t="s">
        <v>483</v>
      </c>
      <c r="G91" s="113" t="s">
        <v>486</v>
      </c>
      <c r="H91" s="111">
        <v>1.0</v>
      </c>
      <c r="J91" s="114"/>
      <c r="K91" s="110"/>
      <c r="L91" s="110"/>
      <c r="M91" s="110"/>
      <c r="N91" s="110"/>
      <c r="O91" s="110"/>
      <c r="P91" s="110"/>
      <c r="Q91" s="5"/>
    </row>
    <row r="92">
      <c r="A92" s="111">
        <v>91.0</v>
      </c>
      <c r="B92" s="112" t="s">
        <v>234</v>
      </c>
      <c r="C92" s="113" t="s">
        <v>576</v>
      </c>
      <c r="D92" s="113" t="s">
        <v>478</v>
      </c>
      <c r="E92" s="113" t="s">
        <v>479</v>
      </c>
      <c r="F92" s="113" t="s">
        <v>483</v>
      </c>
      <c r="G92" s="113" t="s">
        <v>486</v>
      </c>
      <c r="H92" s="111">
        <v>1.0</v>
      </c>
      <c r="J92" s="114"/>
      <c r="K92" s="110"/>
      <c r="L92" s="110"/>
      <c r="M92" s="110"/>
      <c r="N92" s="110"/>
      <c r="O92" s="110"/>
      <c r="P92" s="110"/>
      <c r="Q92" s="5"/>
    </row>
    <row r="93">
      <c r="A93" s="111">
        <v>92.0</v>
      </c>
      <c r="B93" s="112" t="s">
        <v>147</v>
      </c>
      <c r="C93" s="113" t="s">
        <v>577</v>
      </c>
      <c r="D93" s="113" t="s">
        <v>478</v>
      </c>
      <c r="E93" s="113" t="s">
        <v>479</v>
      </c>
      <c r="F93" s="113" t="s">
        <v>480</v>
      </c>
      <c r="G93" s="113" t="s">
        <v>481</v>
      </c>
      <c r="H93" s="111">
        <v>3.0</v>
      </c>
      <c r="J93" s="114"/>
      <c r="K93" s="110"/>
      <c r="L93" s="110"/>
      <c r="M93" s="110"/>
      <c r="N93" s="110"/>
      <c r="O93" s="110"/>
      <c r="P93" s="110"/>
      <c r="Q93" s="5"/>
    </row>
    <row r="94">
      <c r="A94" s="111">
        <v>93.0</v>
      </c>
      <c r="B94" s="112" t="s">
        <v>146</v>
      </c>
      <c r="C94" s="113" t="s">
        <v>578</v>
      </c>
      <c r="D94" s="113" t="s">
        <v>478</v>
      </c>
      <c r="E94" s="113" t="s">
        <v>479</v>
      </c>
      <c r="F94" s="113" t="s">
        <v>480</v>
      </c>
      <c r="G94" s="113" t="s">
        <v>481</v>
      </c>
      <c r="H94" s="111">
        <v>1.0</v>
      </c>
      <c r="J94" s="114"/>
      <c r="K94" s="110"/>
      <c r="L94" s="110"/>
      <c r="M94" s="110"/>
      <c r="N94" s="110"/>
      <c r="O94" s="110"/>
      <c r="P94" s="110"/>
      <c r="Q94" s="5"/>
    </row>
    <row r="95">
      <c r="A95" s="111">
        <v>94.0</v>
      </c>
      <c r="B95" s="112" t="s">
        <v>161</v>
      </c>
      <c r="C95" s="113" t="s">
        <v>579</v>
      </c>
      <c r="D95" s="113" t="s">
        <v>478</v>
      </c>
      <c r="E95" s="113" t="s">
        <v>479</v>
      </c>
      <c r="F95" s="113" t="s">
        <v>483</v>
      </c>
      <c r="G95" s="113" t="s">
        <v>484</v>
      </c>
      <c r="H95" s="111">
        <v>2.0</v>
      </c>
      <c r="J95" s="114"/>
      <c r="K95" s="110"/>
      <c r="L95" s="110"/>
      <c r="M95" s="110"/>
      <c r="N95" s="110"/>
      <c r="O95" s="110"/>
      <c r="P95" s="110"/>
      <c r="Q95" s="5"/>
    </row>
    <row r="96">
      <c r="A96" s="111">
        <v>95.0</v>
      </c>
      <c r="B96" s="112" t="s">
        <v>235</v>
      </c>
      <c r="C96" s="113" t="s">
        <v>580</v>
      </c>
      <c r="D96" s="113" t="s">
        <v>478</v>
      </c>
      <c r="E96" s="113" t="s">
        <v>479</v>
      </c>
      <c r="F96" s="113" t="s">
        <v>483</v>
      </c>
      <c r="G96" s="113" t="s">
        <v>486</v>
      </c>
      <c r="H96" s="111">
        <v>1.0</v>
      </c>
      <c r="J96" s="114"/>
      <c r="K96" s="110"/>
      <c r="L96" s="110"/>
      <c r="M96" s="110"/>
      <c r="N96" s="110"/>
      <c r="O96" s="110"/>
      <c r="P96" s="110"/>
      <c r="Q96" s="5"/>
    </row>
    <row r="97">
      <c r="A97" s="111">
        <v>96.0</v>
      </c>
      <c r="B97" s="112" t="s">
        <v>236</v>
      </c>
      <c r="C97" s="113" t="s">
        <v>581</v>
      </c>
      <c r="D97" s="113" t="s">
        <v>478</v>
      </c>
      <c r="E97" s="113" t="s">
        <v>479</v>
      </c>
      <c r="F97" s="113" t="s">
        <v>483</v>
      </c>
      <c r="G97" s="113" t="s">
        <v>484</v>
      </c>
      <c r="H97" s="111">
        <v>1.0</v>
      </c>
      <c r="J97" s="114"/>
      <c r="K97" s="110"/>
      <c r="L97" s="110"/>
      <c r="M97" s="110"/>
      <c r="N97" s="110"/>
      <c r="O97" s="110"/>
      <c r="P97" s="110"/>
      <c r="Q97" s="5"/>
    </row>
    <row r="98">
      <c r="A98" s="111">
        <v>97.0</v>
      </c>
      <c r="B98" s="112" t="s">
        <v>150</v>
      </c>
      <c r="C98" s="113" t="s">
        <v>582</v>
      </c>
      <c r="D98" s="113" t="s">
        <v>478</v>
      </c>
      <c r="E98" s="113" t="s">
        <v>479</v>
      </c>
      <c r="F98" s="113" t="s">
        <v>480</v>
      </c>
      <c r="G98" s="113" t="s">
        <v>488</v>
      </c>
      <c r="H98" s="111">
        <v>4.0</v>
      </c>
      <c r="J98" s="114"/>
      <c r="K98" s="110"/>
      <c r="L98" s="110"/>
      <c r="M98" s="110"/>
      <c r="N98" s="110"/>
      <c r="O98" s="110"/>
      <c r="P98" s="110"/>
      <c r="Q98" s="5"/>
    </row>
    <row r="99">
      <c r="A99" s="111">
        <v>98.0</v>
      </c>
      <c r="B99" s="112" t="s">
        <v>237</v>
      </c>
      <c r="C99" s="113" t="s">
        <v>583</v>
      </c>
      <c r="D99" s="113" t="s">
        <v>478</v>
      </c>
      <c r="E99" s="113" t="s">
        <v>479</v>
      </c>
      <c r="F99" s="113" t="s">
        <v>483</v>
      </c>
      <c r="G99" s="113" t="s">
        <v>484</v>
      </c>
      <c r="H99" s="111">
        <v>3.0</v>
      </c>
      <c r="J99" s="114"/>
      <c r="K99" s="110"/>
      <c r="L99" s="110"/>
      <c r="M99" s="110"/>
      <c r="N99" s="110"/>
      <c r="O99" s="110"/>
      <c r="P99" s="110"/>
      <c r="Q99" s="5"/>
    </row>
    <row r="100">
      <c r="A100" s="111">
        <v>99.0</v>
      </c>
      <c r="B100" s="112" t="s">
        <v>116</v>
      </c>
      <c r="C100" s="113" t="s">
        <v>584</v>
      </c>
      <c r="D100" s="113" t="s">
        <v>478</v>
      </c>
      <c r="E100" s="113" t="s">
        <v>479</v>
      </c>
      <c r="F100" s="113" t="s">
        <v>480</v>
      </c>
      <c r="G100" s="113" t="s">
        <v>488</v>
      </c>
      <c r="H100" s="111">
        <v>1.0</v>
      </c>
      <c r="J100" s="114"/>
      <c r="K100" s="110"/>
      <c r="L100" s="110"/>
      <c r="M100" s="110"/>
      <c r="N100" s="110"/>
      <c r="O100" s="110"/>
      <c r="P100" s="110"/>
      <c r="Q100" s="5"/>
    </row>
    <row r="101">
      <c r="A101" s="111">
        <v>100.0</v>
      </c>
      <c r="B101" s="112" t="s">
        <v>165</v>
      </c>
      <c r="C101" s="113" t="s">
        <v>585</v>
      </c>
      <c r="D101" s="113" t="s">
        <v>478</v>
      </c>
      <c r="E101" s="113" t="s">
        <v>479</v>
      </c>
      <c r="F101" s="113" t="s">
        <v>483</v>
      </c>
      <c r="G101" s="113" t="s">
        <v>484</v>
      </c>
      <c r="H101" s="111">
        <v>1.0</v>
      </c>
      <c r="J101" s="114"/>
      <c r="K101" s="110"/>
      <c r="L101" s="110"/>
      <c r="M101" s="110"/>
      <c r="N101" s="110"/>
      <c r="O101" s="110"/>
      <c r="P101" s="110"/>
      <c r="Q101" s="5"/>
    </row>
    <row r="102">
      <c r="A102" s="111">
        <v>101.0</v>
      </c>
      <c r="B102" s="112" t="s">
        <v>141</v>
      </c>
      <c r="C102" s="113" t="s">
        <v>586</v>
      </c>
      <c r="D102" s="113" t="s">
        <v>478</v>
      </c>
      <c r="E102" s="113" t="s">
        <v>479</v>
      </c>
      <c r="F102" s="113" t="s">
        <v>480</v>
      </c>
      <c r="G102" s="113" t="s">
        <v>481</v>
      </c>
      <c r="H102" s="111">
        <v>1.0</v>
      </c>
      <c r="J102" s="114"/>
      <c r="K102" s="110"/>
      <c r="L102" s="110"/>
      <c r="M102" s="110"/>
      <c r="N102" s="110"/>
      <c r="O102" s="110"/>
      <c r="P102" s="110"/>
      <c r="Q102" s="5"/>
    </row>
    <row r="103">
      <c r="A103" s="111">
        <v>102.0</v>
      </c>
      <c r="B103" s="112" t="s">
        <v>153</v>
      </c>
      <c r="C103" s="113" t="s">
        <v>587</v>
      </c>
      <c r="D103" s="113" t="s">
        <v>478</v>
      </c>
      <c r="E103" s="113" t="s">
        <v>479</v>
      </c>
      <c r="F103" s="113" t="s">
        <v>480</v>
      </c>
      <c r="G103" s="113" t="s">
        <v>481</v>
      </c>
      <c r="H103" s="111">
        <v>2.0</v>
      </c>
      <c r="J103" s="114"/>
      <c r="K103" s="110"/>
      <c r="L103" s="110"/>
      <c r="M103" s="110"/>
      <c r="N103" s="110"/>
      <c r="O103" s="110"/>
      <c r="P103" s="110"/>
      <c r="Q103" s="5"/>
    </row>
    <row r="104">
      <c r="A104" s="111">
        <v>103.0</v>
      </c>
      <c r="B104" s="112" t="s">
        <v>185</v>
      </c>
      <c r="C104" s="113" t="s">
        <v>588</v>
      </c>
      <c r="D104" s="113" t="s">
        <v>478</v>
      </c>
      <c r="E104" s="113" t="s">
        <v>479</v>
      </c>
      <c r="F104" s="113" t="s">
        <v>483</v>
      </c>
      <c r="G104" s="113" t="s">
        <v>486</v>
      </c>
      <c r="H104" s="111">
        <v>1.0</v>
      </c>
      <c r="J104" s="114"/>
      <c r="K104" s="110"/>
      <c r="L104" s="110"/>
      <c r="M104" s="110"/>
      <c r="N104" s="110"/>
      <c r="O104" s="110"/>
      <c r="P104" s="110"/>
      <c r="Q104" s="5"/>
    </row>
    <row r="105">
      <c r="A105" s="111">
        <v>104.0</v>
      </c>
      <c r="B105" s="112" t="s">
        <v>156</v>
      </c>
      <c r="C105" s="113" t="s">
        <v>589</v>
      </c>
      <c r="D105" s="113" t="s">
        <v>478</v>
      </c>
      <c r="E105" s="113" t="s">
        <v>479</v>
      </c>
      <c r="F105" s="113" t="s">
        <v>480</v>
      </c>
      <c r="G105" s="113" t="s">
        <v>481</v>
      </c>
      <c r="H105" s="111">
        <v>2.0</v>
      </c>
      <c r="J105" s="114"/>
      <c r="K105" s="110"/>
      <c r="L105" s="110"/>
      <c r="M105" s="110"/>
      <c r="N105" s="110"/>
      <c r="O105" s="110"/>
      <c r="P105" s="110"/>
      <c r="Q105" s="5"/>
    </row>
    <row r="106">
      <c r="A106" s="111">
        <v>105.0</v>
      </c>
      <c r="B106" s="112" t="s">
        <v>162</v>
      </c>
      <c r="C106" s="113" t="s">
        <v>590</v>
      </c>
      <c r="D106" s="113" t="s">
        <v>478</v>
      </c>
      <c r="E106" s="113" t="s">
        <v>479</v>
      </c>
      <c r="F106" s="113" t="s">
        <v>483</v>
      </c>
      <c r="G106" s="113" t="s">
        <v>484</v>
      </c>
      <c r="H106" s="111">
        <v>1.0</v>
      </c>
      <c r="J106" s="114"/>
      <c r="K106" s="110"/>
      <c r="L106" s="110"/>
      <c r="M106" s="110"/>
      <c r="N106" s="110"/>
      <c r="O106" s="110"/>
      <c r="P106" s="110"/>
      <c r="Q106" s="5"/>
    </row>
    <row r="107">
      <c r="A107" s="111">
        <v>106.0</v>
      </c>
      <c r="B107" s="112" t="s">
        <v>157</v>
      </c>
      <c r="C107" s="113" t="s">
        <v>591</v>
      </c>
      <c r="D107" s="113" t="s">
        <v>478</v>
      </c>
      <c r="E107" s="113" t="s">
        <v>479</v>
      </c>
      <c r="F107" s="113" t="s">
        <v>480</v>
      </c>
      <c r="G107" s="113" t="s">
        <v>481</v>
      </c>
      <c r="H107" s="111">
        <v>3.0</v>
      </c>
      <c r="J107" s="114"/>
      <c r="K107" s="110"/>
      <c r="L107" s="110"/>
      <c r="M107" s="110"/>
      <c r="N107" s="110"/>
      <c r="O107" s="110"/>
      <c r="P107" s="110"/>
      <c r="Q107" s="5"/>
    </row>
    <row r="108">
      <c r="A108" s="111">
        <v>107.0</v>
      </c>
      <c r="B108" s="112" t="s">
        <v>200</v>
      </c>
      <c r="C108" s="113" t="s">
        <v>592</v>
      </c>
      <c r="D108" s="113" t="s">
        <v>478</v>
      </c>
      <c r="E108" s="113" t="s">
        <v>479</v>
      </c>
      <c r="F108" s="113" t="s">
        <v>483</v>
      </c>
      <c r="G108" s="113" t="s">
        <v>486</v>
      </c>
      <c r="H108" s="111">
        <v>1.0</v>
      </c>
      <c r="J108" s="114"/>
      <c r="K108" s="110"/>
      <c r="L108" s="110"/>
      <c r="M108" s="110"/>
      <c r="N108" s="110"/>
      <c r="O108" s="110"/>
      <c r="P108" s="110"/>
      <c r="Q108" s="5"/>
    </row>
    <row r="109">
      <c r="A109" s="111">
        <v>108.0</v>
      </c>
      <c r="B109" s="112" t="s">
        <v>196</v>
      </c>
      <c r="C109" s="113" t="s">
        <v>593</v>
      </c>
      <c r="D109" s="113" t="s">
        <v>478</v>
      </c>
      <c r="E109" s="113" t="s">
        <v>479</v>
      </c>
      <c r="F109" s="113" t="s">
        <v>483</v>
      </c>
      <c r="G109" s="113" t="s">
        <v>486</v>
      </c>
      <c r="H109" s="111">
        <v>1.0</v>
      </c>
      <c r="J109" s="114"/>
      <c r="K109" s="110"/>
      <c r="L109" s="110"/>
      <c r="M109" s="110"/>
      <c r="N109" s="110"/>
      <c r="O109" s="110"/>
      <c r="P109" s="110"/>
      <c r="Q109" s="5"/>
    </row>
    <row r="110">
      <c r="A110" s="111">
        <v>109.0</v>
      </c>
      <c r="B110" s="112" t="s">
        <v>137</v>
      </c>
      <c r="C110" s="113" t="s">
        <v>594</v>
      </c>
      <c r="D110" s="113" t="s">
        <v>478</v>
      </c>
      <c r="E110" s="113" t="s">
        <v>479</v>
      </c>
      <c r="F110" s="113" t="s">
        <v>480</v>
      </c>
      <c r="G110" s="113" t="s">
        <v>481</v>
      </c>
      <c r="H110" s="111">
        <v>1.0</v>
      </c>
      <c r="J110" s="114"/>
      <c r="K110" s="110"/>
      <c r="L110" s="110"/>
      <c r="M110" s="110"/>
      <c r="N110" s="110"/>
      <c r="O110" s="110"/>
      <c r="P110" s="110"/>
      <c r="Q110" s="5"/>
    </row>
    <row r="111">
      <c r="A111" s="111">
        <v>110.0</v>
      </c>
      <c r="B111" s="112" t="s">
        <v>160</v>
      </c>
      <c r="C111" s="113" t="s">
        <v>595</v>
      </c>
      <c r="D111" s="113" t="s">
        <v>478</v>
      </c>
      <c r="E111" s="113" t="s">
        <v>479</v>
      </c>
      <c r="F111" s="113" t="s">
        <v>480</v>
      </c>
      <c r="G111" s="113" t="s">
        <v>488</v>
      </c>
      <c r="H111" s="111">
        <v>1.0</v>
      </c>
      <c r="J111" s="114"/>
      <c r="K111" s="110"/>
      <c r="L111" s="110"/>
      <c r="M111" s="110"/>
      <c r="N111" s="110"/>
      <c r="O111" s="110"/>
      <c r="P111" s="110"/>
      <c r="Q111" s="5"/>
    </row>
    <row r="112">
      <c r="A112" s="111">
        <v>111.0</v>
      </c>
      <c r="B112" s="112" t="s">
        <v>124</v>
      </c>
      <c r="C112" s="113" t="s">
        <v>596</v>
      </c>
      <c r="D112" s="113" t="s">
        <v>478</v>
      </c>
      <c r="E112" s="113" t="s">
        <v>479</v>
      </c>
      <c r="F112" s="113" t="s">
        <v>480</v>
      </c>
      <c r="G112" s="113" t="s">
        <v>488</v>
      </c>
      <c r="H112" s="111">
        <v>2.0</v>
      </c>
      <c r="J112" s="114"/>
      <c r="K112" s="110"/>
      <c r="L112" s="110"/>
      <c r="M112" s="110"/>
      <c r="N112" s="110"/>
      <c r="O112" s="110"/>
      <c r="P112" s="110"/>
      <c r="Q112" s="5"/>
    </row>
    <row r="113">
      <c r="A113" s="111">
        <v>112.0</v>
      </c>
      <c r="B113" s="112" t="s">
        <v>238</v>
      </c>
      <c r="C113" s="113" t="s">
        <v>393</v>
      </c>
      <c r="D113" s="113" t="s">
        <v>478</v>
      </c>
      <c r="E113" s="113" t="s">
        <v>479</v>
      </c>
      <c r="F113" s="113" t="s">
        <v>483</v>
      </c>
      <c r="G113" s="113" t="s">
        <v>486</v>
      </c>
      <c r="H113" s="111">
        <v>1.0</v>
      </c>
      <c r="J113" s="114"/>
      <c r="K113" s="110"/>
      <c r="L113" s="110"/>
      <c r="M113" s="110"/>
      <c r="N113" s="110"/>
      <c r="O113" s="110"/>
      <c r="P113" s="110"/>
      <c r="Q113" s="5"/>
    </row>
    <row r="114">
      <c r="A114" s="111">
        <v>113.0</v>
      </c>
      <c r="B114" s="112" t="s">
        <v>112</v>
      </c>
      <c r="C114" s="113" t="s">
        <v>597</v>
      </c>
      <c r="D114" s="113" t="s">
        <v>478</v>
      </c>
      <c r="E114" s="113" t="s">
        <v>479</v>
      </c>
      <c r="F114" s="113" t="s">
        <v>480</v>
      </c>
      <c r="G114" s="113" t="s">
        <v>488</v>
      </c>
      <c r="H114" s="111">
        <v>1.0</v>
      </c>
      <c r="J114" s="114"/>
      <c r="K114" s="110"/>
      <c r="L114" s="110"/>
      <c r="M114" s="110"/>
      <c r="N114" s="110"/>
      <c r="O114" s="110"/>
      <c r="P114" s="110"/>
      <c r="Q114" s="5"/>
    </row>
    <row r="115">
      <c r="A115" s="111">
        <v>114.0</v>
      </c>
      <c r="B115" s="112" t="s">
        <v>239</v>
      </c>
      <c r="C115" s="113" t="s">
        <v>598</v>
      </c>
      <c r="D115" s="113" t="s">
        <v>478</v>
      </c>
      <c r="E115" s="113" t="s">
        <v>479</v>
      </c>
      <c r="F115" s="113" t="s">
        <v>483</v>
      </c>
      <c r="G115" s="113" t="s">
        <v>484</v>
      </c>
      <c r="H115" s="111">
        <v>1.0</v>
      </c>
      <c r="J115" s="114"/>
      <c r="K115" s="110"/>
      <c r="L115" s="110"/>
      <c r="M115" s="110"/>
      <c r="N115" s="110"/>
      <c r="O115" s="110"/>
      <c r="P115" s="110"/>
      <c r="Q115" s="5"/>
    </row>
    <row r="116">
      <c r="A116" s="111">
        <v>115.0</v>
      </c>
      <c r="B116" s="112" t="s">
        <v>166</v>
      </c>
      <c r="C116" s="113" t="s">
        <v>599</v>
      </c>
      <c r="D116" s="113" t="s">
        <v>478</v>
      </c>
      <c r="E116" s="113" t="s">
        <v>479</v>
      </c>
      <c r="F116" s="113" t="s">
        <v>480</v>
      </c>
      <c r="G116" s="113" t="s">
        <v>488</v>
      </c>
      <c r="H116" s="111">
        <v>1.0</v>
      </c>
      <c r="J116" s="114"/>
      <c r="K116" s="110"/>
      <c r="L116" s="110"/>
      <c r="M116" s="110"/>
      <c r="N116" s="110"/>
      <c r="O116" s="110"/>
      <c r="P116" s="110"/>
      <c r="Q116" s="5"/>
    </row>
    <row r="117">
      <c r="A117" s="111">
        <v>116.0</v>
      </c>
      <c r="B117" s="112" t="s">
        <v>171</v>
      </c>
      <c r="C117" s="113" t="s">
        <v>600</v>
      </c>
      <c r="D117" s="113" t="s">
        <v>478</v>
      </c>
      <c r="E117" s="113" t="s">
        <v>479</v>
      </c>
      <c r="F117" s="113" t="s">
        <v>483</v>
      </c>
      <c r="G117" s="113" t="s">
        <v>484</v>
      </c>
      <c r="H117" s="111">
        <v>1.0</v>
      </c>
      <c r="J117" s="114"/>
      <c r="K117" s="110"/>
      <c r="L117" s="110"/>
      <c r="M117" s="110"/>
      <c r="N117" s="110"/>
      <c r="O117" s="110"/>
      <c r="P117" s="110"/>
      <c r="Q117" s="5"/>
    </row>
    <row r="118">
      <c r="A118" s="111">
        <v>117.0</v>
      </c>
      <c r="B118" s="112" t="s">
        <v>167</v>
      </c>
      <c r="C118" s="113" t="s">
        <v>601</v>
      </c>
      <c r="D118" s="113" t="s">
        <v>478</v>
      </c>
      <c r="E118" s="113" t="s">
        <v>479</v>
      </c>
      <c r="F118" s="113" t="s">
        <v>480</v>
      </c>
      <c r="G118" s="113" t="s">
        <v>488</v>
      </c>
      <c r="H118" s="111">
        <v>1.0</v>
      </c>
      <c r="J118" s="114"/>
      <c r="K118" s="110"/>
      <c r="L118" s="110"/>
      <c r="M118" s="110"/>
      <c r="N118" s="110"/>
      <c r="O118" s="110"/>
      <c r="P118" s="110"/>
      <c r="Q118" s="5"/>
    </row>
    <row r="119">
      <c r="A119" s="111">
        <v>118.0</v>
      </c>
      <c r="B119" s="112" t="s">
        <v>240</v>
      </c>
      <c r="C119" s="113" t="s">
        <v>602</v>
      </c>
      <c r="D119" s="113" t="s">
        <v>478</v>
      </c>
      <c r="E119" s="113" t="s">
        <v>479</v>
      </c>
      <c r="F119" s="113" t="s">
        <v>483</v>
      </c>
      <c r="G119" s="113" t="s">
        <v>484</v>
      </c>
      <c r="H119" s="111">
        <v>1.0</v>
      </c>
      <c r="J119" s="114"/>
      <c r="K119" s="110"/>
      <c r="L119" s="110"/>
      <c r="M119" s="110"/>
      <c r="N119" s="110"/>
      <c r="O119" s="110"/>
      <c r="P119" s="110"/>
      <c r="Q119" s="5"/>
    </row>
    <row r="120">
      <c r="A120" s="111">
        <v>119.0</v>
      </c>
      <c r="B120" s="112" t="s">
        <v>175</v>
      </c>
      <c r="C120" s="113" t="s">
        <v>603</v>
      </c>
      <c r="D120" s="113" t="s">
        <v>478</v>
      </c>
      <c r="E120" s="113" t="s">
        <v>479</v>
      </c>
      <c r="F120" s="113" t="s">
        <v>483</v>
      </c>
      <c r="G120" s="113" t="s">
        <v>486</v>
      </c>
      <c r="H120" s="111">
        <v>1.0</v>
      </c>
      <c r="J120" s="114"/>
      <c r="K120" s="110"/>
      <c r="L120" s="110"/>
      <c r="M120" s="110"/>
      <c r="N120" s="110"/>
      <c r="O120" s="110"/>
      <c r="P120" s="110"/>
      <c r="Q120" s="5"/>
    </row>
    <row r="121">
      <c r="A121" s="111">
        <v>120.0</v>
      </c>
      <c r="B121" s="112" t="s">
        <v>170</v>
      </c>
      <c r="C121" s="113" t="s">
        <v>604</v>
      </c>
      <c r="D121" s="113" t="s">
        <v>478</v>
      </c>
      <c r="E121" s="113" t="s">
        <v>479</v>
      </c>
      <c r="F121" s="113" t="s">
        <v>480</v>
      </c>
      <c r="G121" s="113" t="s">
        <v>488</v>
      </c>
      <c r="H121" s="111">
        <v>1.0</v>
      </c>
      <c r="J121" s="114"/>
      <c r="K121" s="110"/>
      <c r="L121" s="110"/>
      <c r="M121" s="110"/>
      <c r="N121" s="110"/>
      <c r="O121" s="110"/>
      <c r="P121" s="110"/>
      <c r="Q121" s="5"/>
    </row>
    <row r="122">
      <c r="A122" s="111">
        <v>121.0</v>
      </c>
      <c r="B122" s="112" t="s">
        <v>172</v>
      </c>
      <c r="C122" s="113" t="s">
        <v>605</v>
      </c>
      <c r="D122" s="113" t="s">
        <v>478</v>
      </c>
      <c r="E122" s="113" t="s">
        <v>479</v>
      </c>
      <c r="F122" s="113" t="s">
        <v>480</v>
      </c>
      <c r="G122" s="113" t="s">
        <v>481</v>
      </c>
      <c r="H122" s="111">
        <v>5.0</v>
      </c>
      <c r="J122" s="114"/>
      <c r="K122" s="110"/>
      <c r="L122" s="110"/>
      <c r="M122" s="110"/>
      <c r="N122" s="110"/>
      <c r="O122" s="110"/>
      <c r="P122" s="110"/>
      <c r="Q122" s="5"/>
    </row>
    <row r="123">
      <c r="A123" s="111">
        <v>122.0</v>
      </c>
      <c r="B123" s="112" t="s">
        <v>187</v>
      </c>
      <c r="C123" s="113" t="s">
        <v>606</v>
      </c>
      <c r="D123" s="113" t="s">
        <v>478</v>
      </c>
      <c r="E123" s="113" t="s">
        <v>479</v>
      </c>
      <c r="F123" s="113" t="s">
        <v>483</v>
      </c>
      <c r="G123" s="113" t="s">
        <v>486</v>
      </c>
      <c r="H123" s="111">
        <v>2.0</v>
      </c>
      <c r="J123" s="114"/>
      <c r="K123" s="110"/>
      <c r="L123" s="110"/>
      <c r="M123" s="110"/>
      <c r="N123" s="110"/>
      <c r="O123" s="110"/>
      <c r="P123" s="110"/>
      <c r="Q123" s="5"/>
    </row>
    <row r="124">
      <c r="A124" s="111">
        <v>123.0</v>
      </c>
      <c r="B124" s="112" t="s">
        <v>241</v>
      </c>
      <c r="C124" s="113" t="s">
        <v>607</v>
      </c>
      <c r="D124" s="113" t="s">
        <v>478</v>
      </c>
      <c r="E124" s="113" t="s">
        <v>479</v>
      </c>
      <c r="F124" s="113" t="s">
        <v>483</v>
      </c>
      <c r="G124" s="113" t="s">
        <v>486</v>
      </c>
      <c r="H124" s="111">
        <v>5.0</v>
      </c>
      <c r="J124" s="114"/>
      <c r="K124" s="110"/>
      <c r="L124" s="110"/>
      <c r="M124" s="110"/>
      <c r="N124" s="110"/>
      <c r="O124" s="110"/>
      <c r="P124" s="110"/>
      <c r="Q124" s="5"/>
    </row>
    <row r="125">
      <c r="A125" s="111">
        <v>124.0</v>
      </c>
      <c r="B125" s="112" t="s">
        <v>174</v>
      </c>
      <c r="C125" s="113" t="s">
        <v>608</v>
      </c>
      <c r="D125" s="113" t="s">
        <v>478</v>
      </c>
      <c r="E125" s="113" t="s">
        <v>479</v>
      </c>
      <c r="F125" s="113" t="s">
        <v>480</v>
      </c>
      <c r="G125" s="113" t="s">
        <v>481</v>
      </c>
      <c r="H125" s="111">
        <v>3.0</v>
      </c>
      <c r="J125" s="114"/>
      <c r="K125" s="110"/>
      <c r="L125" s="110"/>
      <c r="M125" s="110"/>
      <c r="N125" s="110"/>
      <c r="O125" s="110"/>
      <c r="P125" s="110"/>
      <c r="Q125" s="5"/>
    </row>
    <row r="126">
      <c r="A126" s="111">
        <v>125.0</v>
      </c>
      <c r="B126" s="112" t="s">
        <v>242</v>
      </c>
      <c r="C126" s="113" t="s">
        <v>609</v>
      </c>
      <c r="D126" s="113" t="s">
        <v>478</v>
      </c>
      <c r="E126" s="113" t="s">
        <v>479</v>
      </c>
      <c r="F126" s="113" t="s">
        <v>483</v>
      </c>
      <c r="G126" s="113" t="s">
        <v>484</v>
      </c>
      <c r="H126" s="111">
        <v>1.0</v>
      </c>
      <c r="J126" s="114"/>
      <c r="K126" s="110"/>
      <c r="L126" s="110"/>
      <c r="M126" s="110"/>
      <c r="N126" s="110"/>
      <c r="O126" s="110"/>
      <c r="P126" s="110"/>
      <c r="Q126" s="5"/>
    </row>
    <row r="127">
      <c r="A127" s="111">
        <v>126.0</v>
      </c>
      <c r="B127" s="112" t="s">
        <v>243</v>
      </c>
      <c r="C127" s="113" t="s">
        <v>610</v>
      </c>
      <c r="D127" s="113" t="s">
        <v>478</v>
      </c>
      <c r="E127" s="113" t="s">
        <v>479</v>
      </c>
      <c r="F127" s="113" t="s">
        <v>483</v>
      </c>
      <c r="G127" s="113" t="s">
        <v>486</v>
      </c>
      <c r="H127" s="111">
        <v>1.0</v>
      </c>
      <c r="J127" s="114"/>
      <c r="K127" s="110"/>
      <c r="L127" s="110"/>
      <c r="M127" s="110"/>
      <c r="N127" s="110"/>
      <c r="O127" s="110"/>
      <c r="P127" s="110"/>
      <c r="Q127" s="5"/>
    </row>
    <row r="128">
      <c r="A128" s="111">
        <v>127.0</v>
      </c>
      <c r="B128" s="112" t="s">
        <v>244</v>
      </c>
      <c r="C128" s="113" t="s">
        <v>611</v>
      </c>
      <c r="D128" s="113" t="s">
        <v>478</v>
      </c>
      <c r="E128" s="113" t="s">
        <v>479</v>
      </c>
      <c r="F128" s="113" t="s">
        <v>483</v>
      </c>
      <c r="G128" s="113" t="s">
        <v>484</v>
      </c>
      <c r="H128" s="111">
        <v>3.0</v>
      </c>
      <c r="J128" s="114"/>
      <c r="K128" s="110"/>
      <c r="L128" s="110"/>
      <c r="M128" s="110"/>
      <c r="N128" s="110"/>
      <c r="O128" s="110"/>
      <c r="P128" s="110"/>
      <c r="Q128" s="5"/>
    </row>
    <row r="129">
      <c r="A129" s="111">
        <v>128.0</v>
      </c>
      <c r="B129" s="112" t="s">
        <v>129</v>
      </c>
      <c r="C129" s="113" t="s">
        <v>612</v>
      </c>
      <c r="D129" s="113" t="s">
        <v>478</v>
      </c>
      <c r="E129" s="113" t="s">
        <v>479</v>
      </c>
      <c r="F129" s="113" t="s">
        <v>480</v>
      </c>
      <c r="G129" s="113" t="s">
        <v>488</v>
      </c>
      <c r="H129" s="111">
        <v>1.0</v>
      </c>
      <c r="J129" s="114"/>
      <c r="K129" s="110"/>
      <c r="L129" s="110"/>
      <c r="M129" s="110"/>
      <c r="N129" s="110"/>
      <c r="O129" s="110"/>
      <c r="P129" s="110"/>
      <c r="Q129" s="5"/>
    </row>
    <row r="130">
      <c r="A130" s="111">
        <v>129.0</v>
      </c>
      <c r="B130" s="112" t="s">
        <v>245</v>
      </c>
      <c r="C130" s="113" t="s">
        <v>613</v>
      </c>
      <c r="D130" s="113" t="s">
        <v>478</v>
      </c>
      <c r="E130" s="113" t="s">
        <v>479</v>
      </c>
      <c r="F130" s="113" t="s">
        <v>483</v>
      </c>
      <c r="G130" s="113" t="s">
        <v>486</v>
      </c>
      <c r="H130" s="111">
        <v>6.0</v>
      </c>
      <c r="J130" s="114"/>
      <c r="K130" s="110"/>
      <c r="L130" s="110"/>
      <c r="M130" s="110"/>
      <c r="N130" s="110"/>
      <c r="O130" s="110"/>
      <c r="P130" s="110"/>
      <c r="Q130" s="5"/>
    </row>
    <row r="131">
      <c r="A131" s="111">
        <v>130.0</v>
      </c>
      <c r="B131" s="112" t="s">
        <v>176</v>
      </c>
      <c r="C131" s="113" t="s">
        <v>614</v>
      </c>
      <c r="D131" s="113" t="s">
        <v>478</v>
      </c>
      <c r="E131" s="113" t="s">
        <v>479</v>
      </c>
      <c r="F131" s="113" t="s">
        <v>480</v>
      </c>
      <c r="G131" s="113" t="s">
        <v>488</v>
      </c>
      <c r="H131" s="111">
        <v>3.0</v>
      </c>
      <c r="J131" s="114"/>
      <c r="K131" s="110"/>
      <c r="L131" s="110"/>
      <c r="M131" s="110"/>
      <c r="N131" s="110"/>
      <c r="O131" s="110"/>
      <c r="P131" s="110"/>
      <c r="Q131" s="5"/>
    </row>
    <row r="132">
      <c r="A132" s="111">
        <v>131.0</v>
      </c>
      <c r="B132" s="112" t="s">
        <v>155</v>
      </c>
      <c r="C132" s="113" t="s">
        <v>615</v>
      </c>
      <c r="D132" s="113" t="s">
        <v>478</v>
      </c>
      <c r="E132" s="113" t="s">
        <v>479</v>
      </c>
      <c r="F132" s="113" t="s">
        <v>483</v>
      </c>
      <c r="G132" s="113" t="s">
        <v>484</v>
      </c>
      <c r="H132" s="111">
        <v>1.0</v>
      </c>
      <c r="J132" s="114"/>
      <c r="K132" s="110"/>
      <c r="L132" s="110"/>
      <c r="M132" s="110"/>
      <c r="N132" s="110"/>
      <c r="O132" s="110"/>
      <c r="P132" s="110"/>
      <c r="Q132" s="5"/>
    </row>
    <row r="133">
      <c r="A133" s="111">
        <v>132.0</v>
      </c>
      <c r="B133" s="112" t="s">
        <v>151</v>
      </c>
      <c r="C133" s="113" t="s">
        <v>616</v>
      </c>
      <c r="D133" s="113" t="s">
        <v>478</v>
      </c>
      <c r="E133" s="113" t="s">
        <v>479</v>
      </c>
      <c r="F133" s="113" t="s">
        <v>483</v>
      </c>
      <c r="G133" s="113" t="s">
        <v>484</v>
      </c>
      <c r="H133" s="111">
        <v>1.0</v>
      </c>
      <c r="J133" s="114"/>
      <c r="K133" s="110"/>
      <c r="L133" s="110"/>
      <c r="M133" s="110"/>
      <c r="N133" s="110"/>
      <c r="O133" s="110"/>
      <c r="P133" s="110"/>
      <c r="Q133" s="5"/>
    </row>
    <row r="134">
      <c r="A134" s="111">
        <v>133.0</v>
      </c>
      <c r="B134" s="112" t="s">
        <v>133</v>
      </c>
      <c r="C134" s="113" t="s">
        <v>617</v>
      </c>
      <c r="D134" s="113" t="s">
        <v>478</v>
      </c>
      <c r="E134" s="113" t="s">
        <v>479</v>
      </c>
      <c r="F134" s="113" t="s">
        <v>480</v>
      </c>
      <c r="G134" s="113" t="s">
        <v>481</v>
      </c>
      <c r="H134" s="111">
        <v>2.0</v>
      </c>
      <c r="J134" s="114"/>
      <c r="K134" s="110"/>
      <c r="L134" s="110"/>
      <c r="M134" s="110"/>
      <c r="N134" s="110"/>
      <c r="O134" s="110"/>
      <c r="P134" s="110"/>
      <c r="Q134" s="5"/>
    </row>
    <row r="135">
      <c r="A135" s="111">
        <v>134.0</v>
      </c>
      <c r="B135" s="112" t="s">
        <v>246</v>
      </c>
      <c r="C135" s="113" t="s">
        <v>618</v>
      </c>
      <c r="D135" s="113" t="s">
        <v>478</v>
      </c>
      <c r="E135" s="113" t="s">
        <v>479</v>
      </c>
      <c r="F135" s="113" t="s">
        <v>483</v>
      </c>
      <c r="G135" s="113" t="s">
        <v>486</v>
      </c>
      <c r="H135" s="111">
        <v>1.0</v>
      </c>
      <c r="J135" s="114"/>
      <c r="K135" s="110"/>
      <c r="L135" s="110"/>
      <c r="M135" s="110"/>
      <c r="N135" s="110"/>
      <c r="O135" s="110"/>
      <c r="P135" s="110"/>
      <c r="Q135" s="5"/>
    </row>
    <row r="136">
      <c r="A136" s="111">
        <v>135.0</v>
      </c>
      <c r="B136" s="112" t="s">
        <v>247</v>
      </c>
      <c r="C136" s="113" t="s">
        <v>619</v>
      </c>
      <c r="D136" s="113" t="s">
        <v>478</v>
      </c>
      <c r="E136" s="113" t="s">
        <v>479</v>
      </c>
      <c r="F136" s="113" t="s">
        <v>483</v>
      </c>
      <c r="G136" s="113" t="s">
        <v>484</v>
      </c>
      <c r="H136" s="111">
        <v>1.0</v>
      </c>
      <c r="J136" s="114"/>
      <c r="K136" s="110"/>
      <c r="L136" s="110"/>
      <c r="M136" s="110"/>
      <c r="N136" s="110"/>
      <c r="O136" s="110"/>
      <c r="P136" s="110"/>
      <c r="Q136" s="5"/>
    </row>
    <row r="137">
      <c r="A137" s="111">
        <v>136.0</v>
      </c>
      <c r="B137" s="112" t="s">
        <v>248</v>
      </c>
      <c r="C137" s="113" t="s">
        <v>620</v>
      </c>
      <c r="D137" s="113" t="s">
        <v>478</v>
      </c>
      <c r="E137" s="113" t="s">
        <v>479</v>
      </c>
      <c r="F137" s="113" t="s">
        <v>483</v>
      </c>
      <c r="G137" s="113" t="s">
        <v>484</v>
      </c>
      <c r="H137" s="111">
        <v>1.0</v>
      </c>
      <c r="J137" s="114"/>
      <c r="K137" s="110"/>
      <c r="L137" s="110"/>
      <c r="M137" s="110"/>
      <c r="N137" s="110"/>
      <c r="O137" s="110"/>
      <c r="P137" s="110"/>
      <c r="Q137" s="5"/>
    </row>
    <row r="138">
      <c r="A138" s="111">
        <v>137.0</v>
      </c>
      <c r="B138" s="112" t="s">
        <v>180</v>
      </c>
      <c r="C138" s="113" t="s">
        <v>621</v>
      </c>
      <c r="D138" s="113" t="s">
        <v>478</v>
      </c>
      <c r="E138" s="113" t="s">
        <v>479</v>
      </c>
      <c r="F138" s="113" t="s">
        <v>480</v>
      </c>
      <c r="G138" s="113" t="s">
        <v>488</v>
      </c>
      <c r="H138" s="111">
        <v>1.0</v>
      </c>
      <c r="J138" s="114"/>
      <c r="K138" s="110"/>
      <c r="L138" s="110"/>
      <c r="M138" s="110"/>
      <c r="N138" s="110"/>
      <c r="O138" s="110"/>
      <c r="P138" s="110"/>
      <c r="Q138" s="5"/>
    </row>
    <row r="139">
      <c r="A139" s="111">
        <v>138.0</v>
      </c>
      <c r="B139" s="112" t="s">
        <v>181</v>
      </c>
      <c r="C139" s="113" t="s">
        <v>622</v>
      </c>
      <c r="D139" s="113" t="s">
        <v>478</v>
      </c>
      <c r="E139" s="113" t="s">
        <v>479</v>
      </c>
      <c r="F139" s="113" t="s">
        <v>480</v>
      </c>
      <c r="G139" s="113" t="s">
        <v>488</v>
      </c>
      <c r="H139" s="111">
        <v>2.0</v>
      </c>
      <c r="J139" s="114"/>
      <c r="K139" s="110"/>
      <c r="L139" s="110"/>
      <c r="M139" s="110"/>
      <c r="N139" s="110"/>
      <c r="O139" s="110"/>
      <c r="P139" s="110"/>
      <c r="Q139" s="5"/>
    </row>
    <row r="140">
      <c r="A140" s="111">
        <v>139.0</v>
      </c>
      <c r="B140" s="112" t="s">
        <v>184</v>
      </c>
      <c r="C140" s="113" t="s">
        <v>623</v>
      </c>
      <c r="D140" s="113" t="s">
        <v>478</v>
      </c>
      <c r="E140" s="113" t="s">
        <v>479</v>
      </c>
      <c r="F140" s="113" t="s">
        <v>480</v>
      </c>
      <c r="G140" s="113" t="s">
        <v>481</v>
      </c>
      <c r="H140" s="111">
        <v>1.0</v>
      </c>
      <c r="J140" s="114"/>
      <c r="K140" s="110"/>
      <c r="L140" s="110"/>
      <c r="M140" s="110"/>
      <c r="N140" s="110"/>
      <c r="O140" s="110"/>
      <c r="P140" s="110"/>
      <c r="Q140" s="5"/>
    </row>
    <row r="141">
      <c r="A141" s="111">
        <v>140.0</v>
      </c>
      <c r="B141" s="112" t="s">
        <v>249</v>
      </c>
      <c r="C141" s="113" t="s">
        <v>624</v>
      </c>
      <c r="D141" s="113" t="s">
        <v>478</v>
      </c>
      <c r="E141" s="113" t="s">
        <v>479</v>
      </c>
      <c r="F141" s="113" t="s">
        <v>483</v>
      </c>
      <c r="G141" s="113" t="s">
        <v>484</v>
      </c>
      <c r="H141" s="111">
        <v>2.0</v>
      </c>
      <c r="J141" s="114"/>
      <c r="K141" s="110"/>
      <c r="L141" s="110"/>
      <c r="M141" s="110"/>
      <c r="N141" s="110"/>
      <c r="O141" s="110"/>
      <c r="P141" s="110"/>
      <c r="Q141" s="5"/>
    </row>
    <row r="142">
      <c r="A142" s="111">
        <v>141.0</v>
      </c>
      <c r="B142" s="112" t="s">
        <v>169</v>
      </c>
      <c r="C142" s="113" t="s">
        <v>625</v>
      </c>
      <c r="D142" s="113" t="s">
        <v>478</v>
      </c>
      <c r="E142" s="113" t="s">
        <v>479</v>
      </c>
      <c r="F142" s="113" t="s">
        <v>483</v>
      </c>
      <c r="G142" s="113" t="s">
        <v>484</v>
      </c>
      <c r="H142" s="111">
        <v>2.0</v>
      </c>
      <c r="J142" s="114"/>
      <c r="K142" s="110"/>
      <c r="L142" s="110"/>
      <c r="M142" s="110"/>
      <c r="N142" s="110"/>
      <c r="O142" s="110"/>
      <c r="P142" s="110"/>
      <c r="Q142" s="5"/>
    </row>
    <row r="143">
      <c r="A143" s="111">
        <v>142.0</v>
      </c>
      <c r="B143" s="112" t="s">
        <v>183</v>
      </c>
      <c r="C143" s="113" t="s">
        <v>626</v>
      </c>
      <c r="D143" s="113" t="s">
        <v>478</v>
      </c>
      <c r="E143" s="113" t="s">
        <v>479</v>
      </c>
      <c r="F143" s="113" t="s">
        <v>483</v>
      </c>
      <c r="G143" s="113" t="s">
        <v>486</v>
      </c>
      <c r="H143" s="111">
        <v>1.0</v>
      </c>
      <c r="J143" s="114"/>
      <c r="K143" s="110"/>
      <c r="L143" s="110"/>
      <c r="M143" s="110"/>
      <c r="N143" s="110"/>
      <c r="O143" s="110"/>
      <c r="P143" s="110"/>
      <c r="Q143" s="5"/>
    </row>
    <row r="144">
      <c r="A144" s="111">
        <v>143.0</v>
      </c>
      <c r="B144" s="112" t="s">
        <v>250</v>
      </c>
      <c r="C144" s="113" t="s">
        <v>627</v>
      </c>
      <c r="D144" s="113" t="s">
        <v>478</v>
      </c>
      <c r="E144" s="113" t="s">
        <v>479</v>
      </c>
      <c r="F144" s="113" t="s">
        <v>483</v>
      </c>
      <c r="G144" s="113" t="s">
        <v>484</v>
      </c>
      <c r="H144" s="111">
        <v>5.0</v>
      </c>
      <c r="J144" s="114"/>
      <c r="K144" s="110"/>
      <c r="L144" s="110"/>
      <c r="M144" s="110"/>
      <c r="N144" s="110"/>
      <c r="O144" s="110"/>
      <c r="P144" s="110"/>
      <c r="Q144" s="5"/>
    </row>
    <row r="145">
      <c r="A145" s="111">
        <v>144.0</v>
      </c>
      <c r="B145" s="112" t="s">
        <v>251</v>
      </c>
      <c r="C145" s="113" t="s">
        <v>628</v>
      </c>
      <c r="D145" s="113" t="s">
        <v>478</v>
      </c>
      <c r="E145" s="113" t="s">
        <v>479</v>
      </c>
      <c r="F145" s="113" t="s">
        <v>483</v>
      </c>
      <c r="G145" s="113" t="s">
        <v>484</v>
      </c>
      <c r="H145" s="111">
        <v>1.0</v>
      </c>
      <c r="J145" s="114"/>
      <c r="K145" s="110"/>
      <c r="L145" s="110"/>
      <c r="M145" s="110"/>
      <c r="N145" s="110"/>
      <c r="O145" s="110"/>
      <c r="P145" s="110"/>
      <c r="Q145" s="5"/>
    </row>
    <row r="146">
      <c r="A146" s="111">
        <v>145.0</v>
      </c>
      <c r="B146" s="112" t="s">
        <v>252</v>
      </c>
      <c r="C146" s="113" t="s">
        <v>629</v>
      </c>
      <c r="D146" s="113" t="s">
        <v>478</v>
      </c>
      <c r="E146" s="113" t="s">
        <v>479</v>
      </c>
      <c r="F146" s="113" t="s">
        <v>483</v>
      </c>
      <c r="G146" s="113" t="s">
        <v>486</v>
      </c>
      <c r="H146" s="111">
        <v>1.0</v>
      </c>
      <c r="J146" s="114"/>
      <c r="K146" s="110"/>
      <c r="L146" s="110"/>
      <c r="M146" s="110"/>
      <c r="N146" s="110"/>
      <c r="O146" s="110"/>
      <c r="P146" s="110"/>
      <c r="Q146" s="5"/>
    </row>
    <row r="147">
      <c r="A147" s="111">
        <v>146.0</v>
      </c>
      <c r="B147" s="112" t="s">
        <v>253</v>
      </c>
      <c r="C147" s="113" t="s">
        <v>630</v>
      </c>
      <c r="D147" s="113" t="s">
        <v>478</v>
      </c>
      <c r="E147" s="113" t="s">
        <v>479</v>
      </c>
      <c r="F147" s="113" t="s">
        <v>483</v>
      </c>
      <c r="G147" s="113" t="s">
        <v>486</v>
      </c>
      <c r="H147" s="111">
        <v>2.0</v>
      </c>
      <c r="J147" s="114"/>
      <c r="K147" s="110"/>
      <c r="L147" s="110"/>
      <c r="M147" s="110"/>
      <c r="N147" s="110"/>
      <c r="O147" s="110"/>
      <c r="P147" s="110"/>
      <c r="Q147" s="5"/>
    </row>
    <row r="148">
      <c r="A148" s="111">
        <v>147.0</v>
      </c>
      <c r="B148" s="112" t="s">
        <v>121</v>
      </c>
      <c r="C148" s="113" t="s">
        <v>631</v>
      </c>
      <c r="D148" s="113" t="s">
        <v>478</v>
      </c>
      <c r="E148" s="113" t="s">
        <v>479</v>
      </c>
      <c r="F148" s="113" t="s">
        <v>480</v>
      </c>
      <c r="G148" s="113" t="s">
        <v>488</v>
      </c>
      <c r="H148" s="111">
        <v>1.0</v>
      </c>
      <c r="J148" s="114"/>
      <c r="K148" s="110"/>
      <c r="L148" s="110"/>
      <c r="M148" s="110"/>
      <c r="N148" s="110"/>
      <c r="O148" s="110"/>
      <c r="P148" s="110"/>
      <c r="Q148" s="5"/>
    </row>
    <row r="149">
      <c r="A149" s="111">
        <v>148.0</v>
      </c>
      <c r="B149" s="112" t="s">
        <v>186</v>
      </c>
      <c r="C149" s="113" t="s">
        <v>632</v>
      </c>
      <c r="D149" s="113" t="s">
        <v>478</v>
      </c>
      <c r="E149" s="113" t="s">
        <v>479</v>
      </c>
      <c r="F149" s="113" t="s">
        <v>480</v>
      </c>
      <c r="G149" s="113" t="s">
        <v>488</v>
      </c>
      <c r="H149" s="111">
        <v>1.0</v>
      </c>
      <c r="J149" s="114"/>
      <c r="K149" s="110"/>
      <c r="L149" s="110"/>
      <c r="M149" s="110"/>
      <c r="N149" s="110"/>
      <c r="O149" s="110"/>
      <c r="P149" s="110"/>
      <c r="Q149" s="5"/>
    </row>
    <row r="150">
      <c r="A150" s="111">
        <v>149.0</v>
      </c>
      <c r="B150" s="112" t="s">
        <v>144</v>
      </c>
      <c r="C150" s="113" t="s">
        <v>633</v>
      </c>
      <c r="D150" s="113" t="s">
        <v>478</v>
      </c>
      <c r="E150" s="113" t="s">
        <v>479</v>
      </c>
      <c r="F150" s="113" t="s">
        <v>483</v>
      </c>
      <c r="G150" s="113" t="s">
        <v>484</v>
      </c>
      <c r="H150" s="111">
        <v>2.0</v>
      </c>
      <c r="J150" s="114"/>
      <c r="K150" s="110"/>
      <c r="L150" s="110"/>
      <c r="M150" s="110"/>
      <c r="N150" s="110"/>
      <c r="O150" s="110"/>
      <c r="P150" s="110"/>
      <c r="Q150" s="5"/>
    </row>
    <row r="151">
      <c r="A151" s="111">
        <v>150.0</v>
      </c>
      <c r="B151" s="112" t="s">
        <v>193</v>
      </c>
      <c r="C151" s="113" t="s">
        <v>634</v>
      </c>
      <c r="D151" s="113" t="s">
        <v>478</v>
      </c>
      <c r="E151" s="113" t="s">
        <v>479</v>
      </c>
      <c r="F151" s="113" t="s">
        <v>483</v>
      </c>
      <c r="G151" s="113" t="s">
        <v>486</v>
      </c>
      <c r="H151" s="111">
        <v>2.0</v>
      </c>
      <c r="J151" s="114"/>
      <c r="K151" s="110"/>
      <c r="L151" s="110"/>
      <c r="M151" s="110"/>
      <c r="N151" s="110"/>
      <c r="O151" s="110"/>
      <c r="P151" s="110"/>
      <c r="Q151" s="5"/>
    </row>
    <row r="152">
      <c r="A152" s="111">
        <v>151.0</v>
      </c>
      <c r="B152" s="112" t="s">
        <v>254</v>
      </c>
      <c r="C152" s="113" t="s">
        <v>635</v>
      </c>
      <c r="D152" s="113" t="s">
        <v>478</v>
      </c>
      <c r="E152" s="113" t="s">
        <v>479</v>
      </c>
      <c r="F152" s="113" t="s">
        <v>483</v>
      </c>
      <c r="G152" s="113" t="s">
        <v>484</v>
      </c>
      <c r="H152" s="111">
        <v>5.0</v>
      </c>
      <c r="J152" s="114"/>
      <c r="K152" s="110"/>
      <c r="L152" s="110"/>
      <c r="M152" s="110"/>
      <c r="N152" s="110"/>
      <c r="O152" s="110"/>
      <c r="P152" s="110"/>
      <c r="Q152" s="5"/>
    </row>
    <row r="153">
      <c r="A153" s="111">
        <v>152.0</v>
      </c>
      <c r="B153" s="112" t="s">
        <v>189</v>
      </c>
      <c r="C153" s="113" t="s">
        <v>636</v>
      </c>
      <c r="D153" s="113" t="s">
        <v>478</v>
      </c>
      <c r="E153" s="113" t="s">
        <v>479</v>
      </c>
      <c r="F153" s="113" t="s">
        <v>480</v>
      </c>
      <c r="G153" s="113" t="s">
        <v>488</v>
      </c>
      <c r="H153" s="111">
        <v>1.0</v>
      </c>
      <c r="J153" s="114"/>
      <c r="K153" s="110"/>
      <c r="L153" s="110"/>
      <c r="M153" s="110"/>
      <c r="N153" s="110"/>
      <c r="O153" s="110"/>
      <c r="P153" s="110"/>
      <c r="Q153" s="5"/>
    </row>
    <row r="154">
      <c r="A154" s="111">
        <v>153.0</v>
      </c>
      <c r="B154" s="112" t="s">
        <v>192</v>
      </c>
      <c r="C154" s="113" t="s">
        <v>637</v>
      </c>
      <c r="D154" s="113" t="s">
        <v>478</v>
      </c>
      <c r="E154" s="113" t="s">
        <v>479</v>
      </c>
      <c r="F154" s="113" t="s">
        <v>480</v>
      </c>
      <c r="G154" s="113" t="s">
        <v>481</v>
      </c>
      <c r="H154" s="111">
        <v>1.0</v>
      </c>
      <c r="J154" s="114"/>
      <c r="K154" s="110"/>
      <c r="L154" s="110"/>
      <c r="M154" s="110"/>
      <c r="N154" s="110"/>
      <c r="O154" s="110"/>
      <c r="P154" s="110"/>
      <c r="Q154" s="5"/>
    </row>
    <row r="155">
      <c r="A155" s="111">
        <v>154.0</v>
      </c>
      <c r="B155" s="112" t="s">
        <v>190</v>
      </c>
      <c r="C155" s="113" t="s">
        <v>638</v>
      </c>
      <c r="D155" s="113" t="s">
        <v>478</v>
      </c>
      <c r="E155" s="113" t="s">
        <v>479</v>
      </c>
      <c r="F155" s="113" t="s">
        <v>483</v>
      </c>
      <c r="G155" s="113" t="s">
        <v>486</v>
      </c>
      <c r="H155" s="111">
        <v>1.0</v>
      </c>
      <c r="J155" s="114"/>
      <c r="K155" s="110"/>
      <c r="L155" s="110"/>
      <c r="M155" s="110"/>
      <c r="N155" s="110"/>
      <c r="O155" s="110"/>
      <c r="P155" s="110"/>
      <c r="Q155" s="5"/>
    </row>
    <row r="156">
      <c r="A156" s="111">
        <v>155.0</v>
      </c>
      <c r="B156" s="112" t="s">
        <v>194</v>
      </c>
      <c r="C156" s="113" t="s">
        <v>639</v>
      </c>
      <c r="D156" s="113" t="s">
        <v>478</v>
      </c>
      <c r="E156" s="113" t="s">
        <v>479</v>
      </c>
      <c r="F156" s="113" t="s">
        <v>480</v>
      </c>
      <c r="G156" s="113" t="s">
        <v>481</v>
      </c>
      <c r="H156" s="111">
        <v>1.0</v>
      </c>
      <c r="J156" s="114"/>
      <c r="K156" s="110"/>
      <c r="L156" s="110"/>
      <c r="M156" s="110"/>
      <c r="N156" s="110"/>
      <c r="O156" s="110"/>
      <c r="P156" s="110"/>
      <c r="Q156" s="5"/>
    </row>
    <row r="157">
      <c r="A157" s="111">
        <v>156.0</v>
      </c>
      <c r="B157" s="112" t="s">
        <v>255</v>
      </c>
      <c r="C157" s="113" t="s">
        <v>640</v>
      </c>
      <c r="D157" s="113" t="s">
        <v>478</v>
      </c>
      <c r="E157" s="113" t="s">
        <v>479</v>
      </c>
      <c r="F157" s="113" t="s">
        <v>483</v>
      </c>
      <c r="G157" s="113" t="s">
        <v>486</v>
      </c>
      <c r="H157" s="111">
        <v>4.0</v>
      </c>
      <c r="J157" s="114"/>
      <c r="K157" s="110"/>
      <c r="L157" s="110"/>
      <c r="M157" s="110"/>
      <c r="N157" s="110"/>
      <c r="O157" s="110"/>
      <c r="P157" s="110"/>
      <c r="Q157" s="5"/>
    </row>
    <row r="158">
      <c r="A158" s="111">
        <v>157.0</v>
      </c>
      <c r="B158" s="112" t="s">
        <v>195</v>
      </c>
      <c r="C158" s="113" t="s">
        <v>641</v>
      </c>
      <c r="D158" s="113" t="s">
        <v>478</v>
      </c>
      <c r="E158" s="113" t="s">
        <v>479</v>
      </c>
      <c r="F158" s="113" t="s">
        <v>480</v>
      </c>
      <c r="G158" s="113" t="s">
        <v>481</v>
      </c>
      <c r="H158" s="111">
        <v>1.0</v>
      </c>
      <c r="J158" s="114"/>
      <c r="K158" s="110"/>
      <c r="L158" s="110"/>
      <c r="M158" s="110"/>
      <c r="N158" s="110"/>
      <c r="O158" s="110"/>
      <c r="P158" s="110"/>
      <c r="Q158" s="5"/>
    </row>
    <row r="159">
      <c r="A159" s="111">
        <v>158.0</v>
      </c>
      <c r="B159" s="112" t="s">
        <v>120</v>
      </c>
      <c r="C159" s="113" t="s">
        <v>642</v>
      </c>
      <c r="D159" s="113" t="s">
        <v>478</v>
      </c>
      <c r="E159" s="113" t="s">
        <v>479</v>
      </c>
      <c r="F159" s="113" t="s">
        <v>480</v>
      </c>
      <c r="G159" s="113" t="s">
        <v>488</v>
      </c>
      <c r="H159" s="111">
        <v>1.0</v>
      </c>
      <c r="J159" s="114"/>
      <c r="K159" s="110"/>
      <c r="L159" s="110"/>
      <c r="M159" s="110"/>
      <c r="N159" s="110"/>
      <c r="O159" s="110"/>
      <c r="P159" s="110"/>
      <c r="Q159" s="5"/>
    </row>
    <row r="160">
      <c r="A160" s="111">
        <v>159.0</v>
      </c>
      <c r="B160" s="112" t="s">
        <v>149</v>
      </c>
      <c r="C160" s="113" t="s">
        <v>643</v>
      </c>
      <c r="D160" s="113" t="s">
        <v>478</v>
      </c>
      <c r="E160" s="113" t="s">
        <v>479</v>
      </c>
      <c r="F160" s="113" t="s">
        <v>483</v>
      </c>
      <c r="G160" s="113" t="s">
        <v>484</v>
      </c>
      <c r="H160" s="111">
        <v>3.0</v>
      </c>
      <c r="J160" s="114"/>
      <c r="K160" s="110"/>
      <c r="L160" s="110"/>
      <c r="M160" s="110"/>
      <c r="N160" s="110"/>
      <c r="O160" s="110"/>
      <c r="P160" s="110"/>
      <c r="Q160" s="5"/>
    </row>
    <row r="161">
      <c r="A161" s="111">
        <v>160.0</v>
      </c>
      <c r="B161" s="112" t="s">
        <v>256</v>
      </c>
      <c r="C161" s="113" t="s">
        <v>644</v>
      </c>
      <c r="D161" s="113" t="s">
        <v>478</v>
      </c>
      <c r="E161" s="113" t="s">
        <v>479</v>
      </c>
      <c r="F161" s="113" t="s">
        <v>483</v>
      </c>
      <c r="G161" s="113" t="s">
        <v>484</v>
      </c>
      <c r="H161" s="111">
        <v>2.0</v>
      </c>
      <c r="J161" s="114"/>
      <c r="K161" s="110"/>
      <c r="L161" s="110"/>
      <c r="M161" s="110"/>
      <c r="N161" s="110"/>
      <c r="O161" s="110"/>
      <c r="P161" s="110"/>
      <c r="Q161" s="5"/>
    </row>
    <row r="162">
      <c r="A162" s="111">
        <v>161.0</v>
      </c>
      <c r="B162" s="112" t="s">
        <v>197</v>
      </c>
      <c r="C162" s="113" t="s">
        <v>645</v>
      </c>
      <c r="D162" s="113" t="s">
        <v>478</v>
      </c>
      <c r="E162" s="113" t="s">
        <v>479</v>
      </c>
      <c r="F162" s="113" t="s">
        <v>480</v>
      </c>
      <c r="G162" s="113" t="s">
        <v>481</v>
      </c>
      <c r="H162" s="111">
        <v>1.0</v>
      </c>
      <c r="J162" s="114"/>
      <c r="K162" s="110"/>
      <c r="L162" s="110"/>
      <c r="M162" s="110"/>
      <c r="N162" s="110"/>
      <c r="O162" s="110"/>
      <c r="P162" s="110"/>
      <c r="Q162" s="5"/>
    </row>
    <row r="163">
      <c r="A163" s="111">
        <v>162.0</v>
      </c>
      <c r="B163" s="112" t="s">
        <v>123</v>
      </c>
      <c r="C163" s="113" t="s">
        <v>646</v>
      </c>
      <c r="D163" s="113" t="s">
        <v>478</v>
      </c>
      <c r="E163" s="113" t="s">
        <v>479</v>
      </c>
      <c r="F163" s="113" t="s">
        <v>480</v>
      </c>
      <c r="G163" s="113" t="s">
        <v>488</v>
      </c>
      <c r="H163" s="111">
        <v>2.0</v>
      </c>
      <c r="J163" s="114"/>
      <c r="K163" s="110"/>
      <c r="L163" s="110"/>
      <c r="M163" s="110"/>
      <c r="N163" s="110"/>
      <c r="O163" s="110"/>
      <c r="P163" s="110"/>
      <c r="Q163" s="5"/>
    </row>
    <row r="164">
      <c r="A164" s="111">
        <v>163.0</v>
      </c>
      <c r="B164" s="112" t="s">
        <v>199</v>
      </c>
      <c r="C164" s="113" t="s">
        <v>647</v>
      </c>
      <c r="D164" s="113" t="s">
        <v>478</v>
      </c>
      <c r="E164" s="113" t="s">
        <v>479</v>
      </c>
      <c r="F164" s="113" t="s">
        <v>480</v>
      </c>
      <c r="G164" s="113" t="s">
        <v>481</v>
      </c>
      <c r="H164" s="111">
        <v>4.0</v>
      </c>
      <c r="J164" s="114"/>
      <c r="K164" s="110"/>
      <c r="L164" s="110"/>
      <c r="M164" s="110"/>
      <c r="N164" s="110"/>
      <c r="O164" s="110"/>
      <c r="P164" s="110"/>
      <c r="Q164" s="5"/>
    </row>
    <row r="165">
      <c r="A165" s="111">
        <v>164.0</v>
      </c>
      <c r="B165" s="112" t="s">
        <v>201</v>
      </c>
      <c r="C165" s="113" t="s">
        <v>648</v>
      </c>
      <c r="D165" s="113" t="s">
        <v>478</v>
      </c>
      <c r="E165" s="113" t="s">
        <v>479</v>
      </c>
      <c r="F165" s="113" t="s">
        <v>480</v>
      </c>
      <c r="G165" s="113" t="s">
        <v>481</v>
      </c>
      <c r="H165" s="111">
        <v>1.0</v>
      </c>
      <c r="J165" s="114"/>
      <c r="K165" s="110"/>
      <c r="L165" s="110"/>
      <c r="M165" s="110"/>
      <c r="N165" s="110"/>
      <c r="O165" s="110"/>
      <c r="P165" s="110"/>
      <c r="Q165" s="5"/>
    </row>
    <row r="166">
      <c r="A166" s="111">
        <v>165.0</v>
      </c>
      <c r="B166" s="112" t="s">
        <v>257</v>
      </c>
      <c r="C166" s="113" t="s">
        <v>649</v>
      </c>
      <c r="D166" s="113" t="s">
        <v>478</v>
      </c>
      <c r="E166" s="113" t="s">
        <v>479</v>
      </c>
      <c r="F166" s="113" t="s">
        <v>483</v>
      </c>
      <c r="G166" s="113" t="s">
        <v>486</v>
      </c>
      <c r="H166" s="111">
        <v>3.0</v>
      </c>
      <c r="J166" s="114"/>
      <c r="K166" s="110"/>
      <c r="L166" s="110"/>
      <c r="M166" s="110"/>
      <c r="N166" s="110"/>
      <c r="O166" s="110"/>
      <c r="P166" s="110"/>
      <c r="Q166" s="5"/>
    </row>
    <row r="167">
      <c r="A167" s="111">
        <v>166.0</v>
      </c>
      <c r="B167" s="112" t="s">
        <v>164</v>
      </c>
      <c r="C167" s="113" t="s">
        <v>650</v>
      </c>
      <c r="D167" s="113" t="s">
        <v>478</v>
      </c>
      <c r="E167" s="113" t="s">
        <v>479</v>
      </c>
      <c r="F167" s="113" t="s">
        <v>483</v>
      </c>
      <c r="G167" s="113" t="s">
        <v>484</v>
      </c>
      <c r="H167" s="111">
        <v>1.0</v>
      </c>
      <c r="J167" s="114"/>
      <c r="K167" s="110"/>
      <c r="L167" s="110"/>
      <c r="M167" s="110"/>
      <c r="N167" s="110"/>
      <c r="O167" s="110"/>
      <c r="P167" s="110"/>
      <c r="Q167" s="5"/>
    </row>
    <row r="168">
      <c r="A168" s="111">
        <v>167.0</v>
      </c>
      <c r="B168" s="112" t="s">
        <v>163</v>
      </c>
      <c r="C168" s="113" t="s">
        <v>651</v>
      </c>
      <c r="D168" s="113" t="s">
        <v>478</v>
      </c>
      <c r="E168" s="113" t="s">
        <v>479</v>
      </c>
      <c r="F168" s="113" t="s">
        <v>483</v>
      </c>
      <c r="G168" s="113" t="s">
        <v>484</v>
      </c>
      <c r="H168" s="111">
        <v>2.0</v>
      </c>
      <c r="J168" s="114"/>
      <c r="K168" s="110"/>
      <c r="L168" s="110"/>
      <c r="M168" s="110"/>
      <c r="N168" s="110"/>
      <c r="O168" s="110"/>
      <c r="P168" s="110"/>
      <c r="Q168" s="5"/>
    </row>
    <row r="169">
      <c r="A169" s="111">
        <v>168.0</v>
      </c>
      <c r="B169" s="112" t="s">
        <v>111</v>
      </c>
      <c r="C169" s="113" t="s">
        <v>652</v>
      </c>
      <c r="D169" s="113" t="s">
        <v>478</v>
      </c>
      <c r="E169" s="113" t="s">
        <v>479</v>
      </c>
      <c r="F169" s="113" t="s">
        <v>480</v>
      </c>
      <c r="G169" s="113" t="s">
        <v>488</v>
      </c>
      <c r="H169" s="111">
        <v>1.0</v>
      </c>
      <c r="J169" s="114"/>
      <c r="K169" s="110"/>
      <c r="L169" s="110"/>
      <c r="M169" s="110"/>
      <c r="N169" s="110"/>
      <c r="O169" s="110"/>
      <c r="P169" s="110"/>
      <c r="Q169" s="5"/>
    </row>
    <row r="170">
      <c r="A170" s="115"/>
      <c r="B170" s="58"/>
      <c r="C170" s="59"/>
      <c r="D170" s="59"/>
      <c r="E170" s="59"/>
      <c r="F170" s="59"/>
      <c r="G170" s="59"/>
      <c r="H170" s="115"/>
      <c r="J170" s="114"/>
      <c r="K170" s="110"/>
      <c r="L170" s="110"/>
      <c r="M170" s="110"/>
      <c r="N170" s="110"/>
      <c r="O170" s="110"/>
      <c r="P170" s="110"/>
      <c r="Q170" s="5"/>
    </row>
    <row r="171">
      <c r="A171" s="115"/>
      <c r="B171" s="58"/>
      <c r="C171" s="59"/>
      <c r="D171" s="59"/>
      <c r="E171" s="59"/>
      <c r="F171" s="59"/>
      <c r="G171" s="59"/>
      <c r="H171" s="115"/>
      <c r="J171" s="114"/>
      <c r="K171" s="110"/>
      <c r="L171" s="110"/>
      <c r="M171" s="110"/>
      <c r="N171" s="110"/>
      <c r="O171" s="110"/>
      <c r="P171" s="110"/>
      <c r="Q171" s="5"/>
    </row>
    <row r="172">
      <c r="A172" s="115"/>
      <c r="B172" s="58"/>
      <c r="C172" s="59"/>
      <c r="D172" s="59"/>
      <c r="E172" s="59"/>
      <c r="F172" s="59"/>
      <c r="G172" s="59"/>
      <c r="H172" s="115"/>
      <c r="J172" s="114"/>
      <c r="K172" s="110"/>
      <c r="L172" s="110"/>
      <c r="M172" s="110"/>
      <c r="N172" s="110"/>
      <c r="O172" s="110"/>
      <c r="P172" s="110"/>
      <c r="Q172" s="5"/>
    </row>
    <row r="173">
      <c r="A173" s="115"/>
      <c r="B173" s="58"/>
      <c r="C173" s="59"/>
      <c r="D173" s="59"/>
      <c r="E173" s="59"/>
      <c r="F173" s="59"/>
      <c r="G173" s="59"/>
      <c r="H173" s="115"/>
      <c r="J173" s="114"/>
      <c r="K173" s="110"/>
      <c r="L173" s="110"/>
      <c r="M173" s="110"/>
      <c r="N173" s="110"/>
      <c r="O173" s="110"/>
      <c r="P173" s="110"/>
      <c r="Q173" s="5"/>
    </row>
    <row r="174">
      <c r="A174" s="115"/>
      <c r="B174" s="58"/>
      <c r="C174" s="59"/>
      <c r="D174" s="59"/>
      <c r="E174" s="59"/>
      <c r="F174" s="59"/>
      <c r="G174" s="59"/>
      <c r="H174" s="115"/>
      <c r="J174" s="114"/>
      <c r="K174" s="110"/>
      <c r="L174" s="110"/>
      <c r="M174" s="110"/>
      <c r="N174" s="110"/>
      <c r="O174" s="110"/>
      <c r="P174" s="110"/>
      <c r="Q174" s="5"/>
    </row>
    <row r="175">
      <c r="A175" s="115"/>
      <c r="B175" s="58"/>
      <c r="C175" s="59"/>
      <c r="D175" s="59"/>
      <c r="E175" s="59"/>
      <c r="F175" s="59"/>
      <c r="G175" s="59"/>
      <c r="H175" s="115"/>
      <c r="J175" s="114"/>
      <c r="K175" s="110"/>
      <c r="L175" s="110"/>
      <c r="M175" s="110"/>
      <c r="N175" s="110"/>
      <c r="O175" s="110"/>
      <c r="P175" s="110"/>
      <c r="Q175" s="5"/>
    </row>
    <row r="176">
      <c r="A176" s="115"/>
      <c r="B176" s="58"/>
      <c r="C176" s="59"/>
      <c r="D176" s="59"/>
      <c r="E176" s="59"/>
      <c r="F176" s="59"/>
      <c r="G176" s="59"/>
      <c r="H176" s="115"/>
      <c r="J176" s="114"/>
      <c r="K176" s="110"/>
      <c r="L176" s="110"/>
      <c r="M176" s="110"/>
      <c r="N176" s="110"/>
      <c r="O176" s="110"/>
      <c r="P176" s="110"/>
      <c r="Q176" s="5"/>
    </row>
    <row r="177">
      <c r="A177" s="115"/>
      <c r="B177" s="58"/>
      <c r="C177" s="59"/>
      <c r="D177" s="59"/>
      <c r="E177" s="59"/>
      <c r="F177" s="59"/>
      <c r="G177" s="59"/>
      <c r="H177" s="115"/>
      <c r="J177" s="114"/>
      <c r="K177" s="110"/>
      <c r="L177" s="110"/>
      <c r="M177" s="110"/>
      <c r="N177" s="110"/>
      <c r="O177" s="110"/>
      <c r="P177" s="110"/>
      <c r="Q177" s="5"/>
    </row>
    <row r="178">
      <c r="A178" s="115"/>
      <c r="B178" s="58"/>
      <c r="C178" s="59"/>
      <c r="D178" s="59"/>
      <c r="E178" s="59"/>
      <c r="F178" s="59"/>
      <c r="G178" s="59"/>
      <c r="H178" s="115"/>
      <c r="J178" s="114"/>
      <c r="K178" s="110"/>
      <c r="L178" s="110"/>
      <c r="M178" s="110"/>
      <c r="N178" s="110"/>
      <c r="O178" s="110"/>
      <c r="P178" s="110"/>
      <c r="Q178" s="5"/>
    </row>
    <row r="179">
      <c r="A179" s="115"/>
      <c r="B179" s="59"/>
      <c r="C179" s="59"/>
      <c r="D179" s="59"/>
      <c r="E179" s="59"/>
      <c r="F179" s="59"/>
      <c r="G179" s="59"/>
      <c r="H179" s="115"/>
      <c r="J179" s="114"/>
      <c r="K179" s="110"/>
      <c r="L179" s="110"/>
      <c r="M179" s="110"/>
      <c r="N179" s="110"/>
      <c r="O179" s="110"/>
      <c r="P179" s="110"/>
      <c r="Q179" s="5"/>
    </row>
    <row r="180">
      <c r="A180" s="115"/>
      <c r="B180" s="58"/>
      <c r="C180" s="59"/>
      <c r="D180" s="59"/>
      <c r="E180" s="59"/>
      <c r="F180" s="59"/>
      <c r="G180" s="59"/>
      <c r="H180" s="115"/>
      <c r="J180" s="114"/>
      <c r="K180" s="110"/>
      <c r="L180" s="110"/>
      <c r="M180" s="110"/>
      <c r="N180" s="110"/>
      <c r="O180" s="110"/>
      <c r="P180" s="110"/>
      <c r="Q180" s="5"/>
    </row>
    <row r="181">
      <c r="A181" s="115"/>
      <c r="B181" s="58"/>
      <c r="C181" s="59"/>
      <c r="D181" s="59"/>
      <c r="E181" s="59"/>
      <c r="F181" s="59"/>
      <c r="G181" s="59"/>
      <c r="H181" s="115"/>
      <c r="J181" s="114"/>
      <c r="K181" s="110"/>
      <c r="L181" s="110"/>
      <c r="M181" s="110"/>
      <c r="N181" s="110"/>
      <c r="O181" s="110"/>
      <c r="P181" s="110"/>
      <c r="Q181" s="5"/>
    </row>
    <row r="182">
      <c r="A182" s="115"/>
      <c r="B182" s="58"/>
      <c r="C182" s="59"/>
      <c r="D182" s="59"/>
      <c r="E182" s="59"/>
      <c r="F182" s="59"/>
      <c r="G182" s="59"/>
      <c r="H182" s="115"/>
      <c r="J182" s="114"/>
      <c r="K182" s="110"/>
      <c r="L182" s="110"/>
      <c r="M182" s="110"/>
      <c r="N182" s="110"/>
      <c r="O182" s="110"/>
      <c r="P182" s="110"/>
      <c r="Q182" s="5"/>
    </row>
    <row r="183">
      <c r="A183" s="115"/>
      <c r="B183" s="58"/>
      <c r="C183" s="59"/>
      <c r="D183" s="59"/>
      <c r="E183" s="59"/>
      <c r="F183" s="59"/>
      <c r="G183" s="59"/>
      <c r="H183" s="115"/>
      <c r="J183" s="114"/>
      <c r="K183" s="110"/>
      <c r="L183" s="110"/>
      <c r="M183" s="110"/>
      <c r="N183" s="110"/>
      <c r="O183" s="110"/>
      <c r="P183" s="110"/>
      <c r="Q183" s="5"/>
    </row>
    <row r="184">
      <c r="A184" s="115"/>
      <c r="B184" s="58"/>
      <c r="C184" s="59"/>
      <c r="D184" s="59"/>
      <c r="E184" s="59"/>
      <c r="F184" s="59"/>
      <c r="G184" s="59"/>
      <c r="H184" s="115"/>
      <c r="J184" s="114"/>
      <c r="K184" s="110"/>
      <c r="L184" s="110"/>
      <c r="M184" s="110"/>
      <c r="N184" s="110"/>
      <c r="O184" s="110"/>
      <c r="P184" s="110"/>
      <c r="Q184" s="5"/>
    </row>
    <row r="185">
      <c r="A185" s="115"/>
      <c r="B185" s="58"/>
      <c r="C185" s="59"/>
      <c r="D185" s="59"/>
      <c r="E185" s="59"/>
      <c r="F185" s="59"/>
      <c r="G185" s="59"/>
      <c r="H185" s="115"/>
      <c r="J185" s="114"/>
      <c r="K185" s="110"/>
      <c r="L185" s="110"/>
      <c r="M185" s="110"/>
      <c r="N185" s="110"/>
      <c r="O185" s="110"/>
      <c r="P185" s="110"/>
      <c r="Q185" s="5"/>
    </row>
    <row r="186">
      <c r="A186" s="115"/>
      <c r="B186" s="58"/>
      <c r="C186" s="59"/>
      <c r="D186" s="59"/>
      <c r="E186" s="59"/>
      <c r="F186" s="59"/>
      <c r="G186" s="59"/>
      <c r="H186" s="115"/>
      <c r="J186" s="114"/>
      <c r="K186" s="110"/>
      <c r="L186" s="110"/>
      <c r="M186" s="110"/>
      <c r="N186" s="110"/>
      <c r="O186" s="110"/>
      <c r="P186" s="110"/>
      <c r="Q186" s="5"/>
    </row>
    <row r="187">
      <c r="A187" s="115"/>
      <c r="B187" s="58"/>
      <c r="C187" s="59"/>
      <c r="D187" s="59"/>
      <c r="E187" s="59"/>
      <c r="F187" s="59"/>
      <c r="G187" s="59"/>
      <c r="H187" s="115"/>
      <c r="J187" s="114"/>
      <c r="K187" s="110"/>
      <c r="L187" s="110"/>
      <c r="M187" s="110"/>
      <c r="N187" s="110"/>
      <c r="O187" s="110"/>
      <c r="P187" s="110"/>
      <c r="Q187" s="5"/>
    </row>
    <row r="188">
      <c r="A188" s="115"/>
      <c r="B188" s="58"/>
      <c r="C188" s="59"/>
      <c r="D188" s="59"/>
      <c r="E188" s="59"/>
      <c r="F188" s="59"/>
      <c r="G188" s="59"/>
      <c r="H188" s="115"/>
      <c r="J188" s="114"/>
      <c r="K188" s="110"/>
      <c r="L188" s="110"/>
      <c r="M188" s="110"/>
      <c r="N188" s="110"/>
      <c r="O188" s="110"/>
      <c r="P188" s="110"/>
      <c r="Q188" s="5"/>
    </row>
    <row r="189">
      <c r="A189" s="115"/>
      <c r="B189" s="58"/>
      <c r="C189" s="59"/>
      <c r="D189" s="59"/>
      <c r="E189" s="59"/>
      <c r="F189" s="59"/>
      <c r="G189" s="59"/>
      <c r="H189" s="115"/>
      <c r="J189" s="114"/>
      <c r="K189" s="110"/>
      <c r="L189" s="110"/>
      <c r="M189" s="110"/>
      <c r="N189" s="110"/>
      <c r="O189" s="110"/>
      <c r="P189" s="110"/>
      <c r="Q189" s="5"/>
    </row>
    <row r="190">
      <c r="A190" s="115"/>
      <c r="B190" s="58"/>
      <c r="C190" s="59"/>
      <c r="D190" s="59"/>
      <c r="E190" s="59"/>
      <c r="F190" s="59"/>
      <c r="G190" s="59"/>
      <c r="H190" s="115"/>
      <c r="J190" s="114"/>
      <c r="K190" s="110"/>
      <c r="L190" s="110"/>
      <c r="M190" s="110"/>
      <c r="N190" s="110"/>
      <c r="O190" s="110"/>
      <c r="P190" s="110"/>
      <c r="Q190" s="5"/>
    </row>
    <row r="191">
      <c r="A191" s="115"/>
      <c r="B191" s="58"/>
      <c r="C191" s="59"/>
      <c r="D191" s="59"/>
      <c r="E191" s="59"/>
      <c r="F191" s="59"/>
      <c r="G191" s="59"/>
      <c r="H191" s="115"/>
      <c r="J191" s="114"/>
      <c r="K191" s="110"/>
      <c r="L191" s="110"/>
      <c r="M191" s="110"/>
      <c r="N191" s="110"/>
      <c r="O191" s="110"/>
      <c r="P191" s="110"/>
      <c r="Q191" s="5"/>
    </row>
    <row r="192">
      <c r="A192" s="115"/>
      <c r="B192" s="58"/>
      <c r="C192" s="59"/>
      <c r="D192" s="59"/>
      <c r="E192" s="59"/>
      <c r="F192" s="59"/>
      <c r="G192" s="59"/>
      <c r="H192" s="115"/>
      <c r="J192" s="114"/>
      <c r="K192" s="110"/>
      <c r="L192" s="110"/>
      <c r="M192" s="110"/>
      <c r="N192" s="110"/>
      <c r="O192" s="110"/>
      <c r="P192" s="110"/>
      <c r="Q192" s="5"/>
    </row>
    <row r="193">
      <c r="A193" s="115"/>
      <c r="B193" s="58"/>
      <c r="C193" s="59"/>
      <c r="D193" s="59"/>
      <c r="E193" s="59"/>
      <c r="F193" s="59"/>
      <c r="G193" s="59"/>
      <c r="H193" s="115"/>
      <c r="J193" s="114"/>
      <c r="K193" s="110"/>
      <c r="L193" s="110"/>
      <c r="M193" s="110"/>
      <c r="N193" s="110"/>
      <c r="O193" s="110"/>
      <c r="P193" s="110"/>
      <c r="Q193" s="5"/>
    </row>
    <row r="194">
      <c r="A194" s="5"/>
      <c r="B194" s="60"/>
      <c r="C194" s="110"/>
      <c r="D194" s="110"/>
      <c r="E194" s="110"/>
      <c r="F194" s="110"/>
      <c r="G194" s="110"/>
      <c r="H194" s="5"/>
      <c r="J194" s="114"/>
      <c r="K194" s="110"/>
      <c r="L194" s="110"/>
      <c r="M194" s="110"/>
      <c r="N194" s="110"/>
      <c r="O194" s="110"/>
      <c r="P194" s="110"/>
      <c r="Q194" s="5"/>
    </row>
    <row r="195">
      <c r="A195" s="5"/>
      <c r="B195" s="60"/>
      <c r="C195" s="110"/>
      <c r="D195" s="110"/>
      <c r="E195" s="110"/>
      <c r="F195" s="110"/>
      <c r="G195" s="110"/>
      <c r="H195" s="5"/>
      <c r="J195" s="114"/>
      <c r="K195" s="110"/>
      <c r="L195" s="110"/>
      <c r="M195" s="110"/>
      <c r="N195" s="110"/>
      <c r="O195" s="110"/>
      <c r="P195" s="110"/>
      <c r="Q195" s="5"/>
    </row>
    <row r="196">
      <c r="A196" s="5"/>
      <c r="B196" s="60"/>
      <c r="C196" s="110"/>
      <c r="D196" s="110"/>
      <c r="E196" s="110"/>
      <c r="F196" s="110"/>
      <c r="G196" s="110"/>
      <c r="H196" s="5"/>
      <c r="J196" s="114"/>
      <c r="K196" s="110"/>
      <c r="L196" s="110"/>
      <c r="M196" s="110"/>
      <c r="N196" s="110"/>
      <c r="O196" s="110"/>
      <c r="P196" s="110"/>
      <c r="Q196" s="5"/>
    </row>
    <row r="197">
      <c r="A197" s="5"/>
      <c r="B197" s="60"/>
      <c r="C197" s="110"/>
      <c r="D197" s="110"/>
      <c r="E197" s="110"/>
      <c r="F197" s="110"/>
      <c r="G197" s="110"/>
      <c r="H197" s="5"/>
      <c r="J197" s="114"/>
      <c r="K197" s="110"/>
      <c r="L197" s="110"/>
      <c r="M197" s="110"/>
      <c r="N197" s="110"/>
      <c r="O197" s="110"/>
      <c r="P197" s="110"/>
      <c r="Q197" s="5"/>
    </row>
    <row r="198">
      <c r="A198" s="5"/>
      <c r="B198" s="60"/>
      <c r="C198" s="110"/>
      <c r="D198" s="110"/>
      <c r="E198" s="110"/>
      <c r="F198" s="110"/>
      <c r="G198" s="110"/>
      <c r="H198" s="5"/>
      <c r="J198" s="114"/>
      <c r="K198" s="110"/>
      <c r="L198" s="110"/>
      <c r="M198" s="110"/>
      <c r="N198" s="110"/>
      <c r="O198" s="110"/>
      <c r="P198" s="110"/>
      <c r="Q198" s="5"/>
    </row>
    <row r="199">
      <c r="A199" s="5"/>
      <c r="B199" s="60"/>
      <c r="C199" s="110"/>
      <c r="D199" s="110"/>
      <c r="E199" s="110"/>
      <c r="F199" s="110"/>
      <c r="G199" s="110"/>
      <c r="H199" s="5"/>
      <c r="J199" s="114"/>
      <c r="K199" s="110"/>
      <c r="L199" s="110"/>
      <c r="M199" s="110"/>
      <c r="N199" s="110"/>
      <c r="O199" s="110"/>
      <c r="P199" s="110"/>
      <c r="Q199" s="5"/>
    </row>
    <row r="200">
      <c r="A200" s="5"/>
      <c r="B200" s="60"/>
      <c r="C200" s="110"/>
      <c r="D200" s="110"/>
      <c r="E200" s="110"/>
      <c r="F200" s="110"/>
      <c r="G200" s="110"/>
      <c r="H200" s="5"/>
      <c r="J200" s="114"/>
      <c r="K200" s="110"/>
      <c r="L200" s="110"/>
      <c r="M200" s="110"/>
      <c r="N200" s="110"/>
      <c r="O200" s="110"/>
      <c r="P200" s="110"/>
      <c r="Q200" s="5"/>
    </row>
    <row r="201">
      <c r="A201" s="5"/>
      <c r="B201" s="60"/>
      <c r="C201" s="110"/>
      <c r="D201" s="110"/>
      <c r="E201" s="110"/>
      <c r="F201" s="110"/>
      <c r="G201" s="110"/>
      <c r="H201" s="5"/>
      <c r="J201" s="114"/>
      <c r="K201" s="110"/>
      <c r="L201" s="110"/>
      <c r="M201" s="110"/>
      <c r="N201" s="110"/>
      <c r="O201" s="110"/>
      <c r="P201" s="110"/>
      <c r="Q201" s="5"/>
    </row>
    <row r="202">
      <c r="A202" s="5"/>
      <c r="B202" s="60"/>
      <c r="C202" s="110"/>
      <c r="D202" s="110"/>
      <c r="E202" s="110"/>
      <c r="F202" s="110"/>
      <c r="G202" s="110"/>
      <c r="H202" s="5"/>
      <c r="J202" s="114"/>
      <c r="K202" s="110"/>
      <c r="L202" s="110"/>
      <c r="M202" s="110"/>
      <c r="N202" s="110"/>
      <c r="O202" s="110"/>
      <c r="P202" s="110"/>
      <c r="Q202" s="5"/>
    </row>
    <row r="203">
      <c r="A203" s="5"/>
      <c r="B203" s="60"/>
      <c r="C203" s="110"/>
      <c r="D203" s="110"/>
      <c r="E203" s="110"/>
      <c r="F203" s="110"/>
      <c r="G203" s="110"/>
      <c r="H203" s="5"/>
      <c r="J203" s="114"/>
      <c r="K203" s="110"/>
      <c r="L203" s="110"/>
      <c r="M203" s="110"/>
      <c r="N203" s="110"/>
      <c r="O203" s="110"/>
      <c r="P203" s="110"/>
      <c r="Q203" s="5"/>
    </row>
    <row r="204">
      <c r="A204" s="5"/>
      <c r="B204" s="60"/>
      <c r="C204" s="110"/>
      <c r="D204" s="110"/>
      <c r="E204" s="110"/>
      <c r="F204" s="110"/>
      <c r="G204" s="110"/>
      <c r="H204" s="5"/>
      <c r="J204" s="5"/>
      <c r="K204" s="110"/>
      <c r="L204" s="110"/>
      <c r="M204" s="110"/>
      <c r="N204" s="110"/>
      <c r="O204" s="110"/>
      <c r="P204" s="110"/>
      <c r="Q204" s="5"/>
    </row>
    <row r="205">
      <c r="A205" s="5"/>
      <c r="B205" s="60"/>
      <c r="C205" s="110"/>
      <c r="D205" s="110"/>
      <c r="E205" s="110"/>
      <c r="F205" s="110"/>
      <c r="G205" s="110"/>
      <c r="H205" s="5"/>
    </row>
    <row r="206">
      <c r="A206" s="5"/>
      <c r="B206" s="60"/>
      <c r="C206" s="110"/>
      <c r="D206" s="110"/>
      <c r="E206" s="110"/>
      <c r="F206" s="110"/>
      <c r="G206" s="110"/>
      <c r="H206" s="5"/>
    </row>
    <row r="207">
      <c r="A207" s="5"/>
      <c r="B207" s="60"/>
      <c r="C207" s="110"/>
      <c r="D207" s="110"/>
      <c r="E207" s="110"/>
      <c r="F207" s="110"/>
      <c r="G207" s="110"/>
      <c r="H207" s="5"/>
    </row>
    <row r="208">
      <c r="A208" s="5"/>
      <c r="B208" s="60"/>
      <c r="C208" s="110"/>
      <c r="D208" s="110"/>
      <c r="E208" s="110"/>
      <c r="F208" s="110"/>
      <c r="G208" s="110"/>
      <c r="H208" s="5"/>
    </row>
    <row r="209">
      <c r="A209" s="5"/>
      <c r="B209" s="60"/>
      <c r="C209" s="110"/>
      <c r="D209" s="110"/>
      <c r="E209" s="110"/>
      <c r="F209" s="110"/>
      <c r="G209" s="110"/>
      <c r="H209" s="5"/>
    </row>
    <row r="210">
      <c r="A210" s="5"/>
      <c r="B210" s="60"/>
      <c r="C210" s="110"/>
      <c r="D210" s="110"/>
      <c r="E210" s="110"/>
      <c r="F210" s="110"/>
      <c r="G210" s="110"/>
      <c r="H210" s="5"/>
    </row>
    <row r="211">
      <c r="A211" s="5"/>
      <c r="B211" s="60"/>
      <c r="C211" s="110"/>
      <c r="D211" s="110"/>
      <c r="E211" s="110"/>
      <c r="F211" s="110"/>
      <c r="G211" s="110"/>
      <c r="H211" s="5"/>
    </row>
    <row r="212">
      <c r="A212" s="5"/>
      <c r="B212" s="60"/>
      <c r="C212" s="110"/>
      <c r="D212" s="110"/>
      <c r="E212" s="110"/>
      <c r="F212" s="110"/>
      <c r="G212" s="110"/>
      <c r="H212" s="5"/>
    </row>
    <row r="213">
      <c r="A213" s="5"/>
      <c r="B213" s="60"/>
      <c r="C213" s="110"/>
      <c r="D213" s="110"/>
      <c r="E213" s="110"/>
      <c r="F213" s="110"/>
      <c r="G213" s="110"/>
      <c r="H213" s="5"/>
    </row>
    <row r="214">
      <c r="A214" s="5"/>
      <c r="B214" s="60"/>
      <c r="C214" s="110"/>
      <c r="D214" s="110"/>
      <c r="E214" s="110"/>
      <c r="F214" s="110"/>
      <c r="G214" s="110"/>
      <c r="H214" s="5"/>
    </row>
    <row r="215">
      <c r="A215" s="5"/>
      <c r="B215" s="60"/>
      <c r="C215" s="110"/>
      <c r="D215" s="110"/>
      <c r="E215" s="110"/>
      <c r="F215" s="110"/>
      <c r="G215" s="110"/>
      <c r="H215" s="5"/>
    </row>
    <row r="216">
      <c r="A216" s="5"/>
      <c r="B216" s="60"/>
      <c r="C216" s="110"/>
      <c r="D216" s="110"/>
      <c r="E216" s="110"/>
      <c r="F216" s="110"/>
      <c r="G216" s="110"/>
      <c r="H216" s="5"/>
    </row>
    <row r="217">
      <c r="A217" s="5"/>
      <c r="B217" s="60"/>
      <c r="C217" s="110"/>
      <c r="D217" s="110"/>
      <c r="E217" s="110"/>
      <c r="F217" s="110"/>
      <c r="G217" s="110"/>
      <c r="H217" s="5"/>
    </row>
    <row r="218">
      <c r="A218" s="5"/>
      <c r="B218" s="60"/>
      <c r="C218" s="110"/>
      <c r="D218" s="110"/>
      <c r="E218" s="110"/>
      <c r="F218" s="110"/>
      <c r="G218" s="110"/>
      <c r="H218" s="5"/>
    </row>
    <row r="219">
      <c r="A219" s="5"/>
      <c r="B219" s="60"/>
      <c r="C219" s="110"/>
      <c r="D219" s="110"/>
      <c r="E219" s="110"/>
      <c r="F219" s="110"/>
      <c r="G219" s="110"/>
      <c r="H219" s="5"/>
    </row>
    <row r="220">
      <c r="A220" s="5"/>
      <c r="B220" s="60"/>
      <c r="C220" s="110"/>
      <c r="D220" s="110"/>
      <c r="E220" s="110"/>
      <c r="F220" s="110"/>
      <c r="G220" s="110"/>
      <c r="H220" s="5"/>
    </row>
    <row r="221">
      <c r="A221" s="5"/>
      <c r="B221" s="60"/>
      <c r="C221" s="110"/>
      <c r="D221" s="110"/>
      <c r="E221" s="110"/>
      <c r="F221" s="110"/>
      <c r="G221" s="110"/>
      <c r="H221" s="5"/>
    </row>
    <row r="222">
      <c r="A222" s="5"/>
      <c r="B222" s="60"/>
      <c r="C222" s="110"/>
      <c r="D222" s="110"/>
      <c r="E222" s="110"/>
      <c r="F222" s="110"/>
      <c r="G222" s="110"/>
      <c r="H222" s="5"/>
    </row>
    <row r="223">
      <c r="A223" s="5"/>
      <c r="B223" s="60"/>
      <c r="C223" s="110"/>
      <c r="D223" s="110"/>
      <c r="E223" s="110"/>
      <c r="F223" s="110"/>
      <c r="G223" s="110"/>
      <c r="H223" s="5"/>
    </row>
    <row r="224">
      <c r="A224" s="5"/>
      <c r="B224" s="60"/>
      <c r="C224" s="110"/>
      <c r="D224" s="110"/>
      <c r="E224" s="110"/>
      <c r="F224" s="110"/>
      <c r="G224" s="110"/>
      <c r="H224" s="5"/>
    </row>
    <row r="225">
      <c r="A225" s="5"/>
      <c r="B225" s="60"/>
      <c r="C225" s="110"/>
      <c r="D225" s="110"/>
      <c r="E225" s="110"/>
      <c r="F225" s="110"/>
      <c r="G225" s="110"/>
      <c r="H225" s="5"/>
    </row>
    <row r="226">
      <c r="A226" s="5"/>
      <c r="B226" s="60"/>
      <c r="C226" s="110"/>
      <c r="D226" s="110"/>
      <c r="E226" s="110"/>
      <c r="F226" s="110"/>
      <c r="G226" s="110"/>
      <c r="H226" s="5"/>
    </row>
    <row r="227">
      <c r="A227" s="5"/>
      <c r="B227" s="60"/>
      <c r="C227" s="110"/>
      <c r="D227" s="110"/>
      <c r="E227" s="110"/>
      <c r="F227" s="110"/>
      <c r="G227" s="110"/>
      <c r="H227" s="5"/>
    </row>
    <row r="228">
      <c r="A228" s="5"/>
      <c r="B228" s="60"/>
      <c r="C228" s="110"/>
      <c r="D228" s="110"/>
      <c r="E228" s="110"/>
      <c r="F228" s="110"/>
      <c r="G228" s="110"/>
      <c r="H228" s="5"/>
    </row>
    <row r="229">
      <c r="A229" s="5"/>
      <c r="B229" s="60"/>
      <c r="C229" s="110"/>
      <c r="D229" s="110"/>
      <c r="E229" s="110"/>
      <c r="F229" s="110"/>
      <c r="G229" s="110"/>
      <c r="H229" s="5"/>
    </row>
    <row r="230">
      <c r="A230" s="5"/>
      <c r="B230" s="60"/>
      <c r="C230" s="110"/>
      <c r="D230" s="110"/>
      <c r="E230" s="110"/>
      <c r="F230" s="110"/>
      <c r="G230" s="110"/>
      <c r="H230" s="5"/>
    </row>
    <row r="231">
      <c r="A231" s="5"/>
      <c r="B231" s="60"/>
      <c r="C231" s="110"/>
      <c r="D231" s="110"/>
      <c r="E231" s="110"/>
      <c r="F231" s="110"/>
      <c r="G231" s="110"/>
      <c r="H231" s="5"/>
    </row>
    <row r="232">
      <c r="A232" s="5"/>
      <c r="B232" s="60"/>
      <c r="C232" s="110"/>
      <c r="D232" s="110"/>
      <c r="E232" s="110"/>
      <c r="F232" s="110"/>
      <c r="G232" s="110"/>
      <c r="H232" s="5"/>
    </row>
    <row r="233">
      <c r="A233" s="5"/>
      <c r="B233" s="60"/>
      <c r="C233" s="110"/>
      <c r="D233" s="110"/>
      <c r="E233" s="110"/>
      <c r="F233" s="110"/>
      <c r="G233" s="110"/>
      <c r="H233" s="5"/>
    </row>
    <row r="234">
      <c r="A234" s="5"/>
      <c r="B234" s="60"/>
      <c r="C234" s="110"/>
      <c r="D234" s="110"/>
      <c r="E234" s="110"/>
      <c r="F234" s="110"/>
      <c r="G234" s="110"/>
      <c r="H234" s="5"/>
    </row>
    <row r="235">
      <c r="A235" s="5"/>
      <c r="B235" s="60"/>
      <c r="C235" s="110"/>
      <c r="D235" s="110"/>
      <c r="E235" s="110"/>
      <c r="F235" s="110"/>
      <c r="G235" s="110"/>
      <c r="H235" s="5"/>
    </row>
    <row r="236">
      <c r="A236" s="5"/>
      <c r="B236" s="60"/>
      <c r="C236" s="110"/>
      <c r="D236" s="110"/>
      <c r="E236" s="110"/>
      <c r="F236" s="110"/>
      <c r="G236" s="110"/>
      <c r="H236" s="5"/>
    </row>
    <row r="237">
      <c r="A237" s="5"/>
      <c r="B237" s="60"/>
      <c r="C237" s="110"/>
      <c r="D237" s="110"/>
      <c r="E237" s="110"/>
      <c r="F237" s="110"/>
      <c r="G237" s="110"/>
      <c r="H237" s="5"/>
    </row>
    <row r="238">
      <c r="A238" s="5"/>
      <c r="B238" s="60"/>
      <c r="C238" s="110"/>
      <c r="D238" s="110"/>
      <c r="E238" s="110"/>
      <c r="F238" s="110"/>
      <c r="G238" s="110"/>
      <c r="H238" s="5"/>
    </row>
    <row r="239">
      <c r="A239" s="5"/>
      <c r="B239" s="60"/>
      <c r="C239" s="110"/>
      <c r="D239" s="110"/>
      <c r="E239" s="110"/>
      <c r="F239" s="110"/>
      <c r="G239" s="110"/>
      <c r="H239" s="5"/>
    </row>
    <row r="240">
      <c r="A240" s="5"/>
      <c r="B240" s="60"/>
      <c r="C240" s="110"/>
      <c r="D240" s="110"/>
      <c r="E240" s="110"/>
      <c r="F240" s="110"/>
      <c r="G240" s="110"/>
      <c r="H240" s="5"/>
    </row>
    <row r="241">
      <c r="A241" s="5"/>
      <c r="B241" s="60"/>
      <c r="C241" s="110"/>
      <c r="D241" s="110"/>
      <c r="E241" s="110"/>
      <c r="F241" s="110"/>
      <c r="G241" s="110"/>
      <c r="H241" s="5"/>
    </row>
    <row r="242">
      <c r="A242" s="5"/>
      <c r="B242" s="60"/>
      <c r="C242" s="110"/>
      <c r="D242" s="110"/>
      <c r="E242" s="110"/>
      <c r="F242" s="110"/>
      <c r="G242" s="110"/>
      <c r="H242" s="5"/>
    </row>
    <row r="243">
      <c r="B243" s="54"/>
    </row>
    <row r="244">
      <c r="B244" s="54"/>
    </row>
    <row r="245">
      <c r="B245" s="54"/>
    </row>
    <row r="246">
      <c r="B246" s="54"/>
    </row>
    <row r="247">
      <c r="B247" s="54"/>
    </row>
    <row r="248">
      <c r="B248" s="54"/>
    </row>
    <row r="249">
      <c r="B249" s="54"/>
    </row>
    <row r="250">
      <c r="B250" s="54"/>
    </row>
    <row r="251">
      <c r="B251" s="54"/>
    </row>
    <row r="252">
      <c r="B252" s="54"/>
    </row>
    <row r="253">
      <c r="B253" s="54"/>
    </row>
    <row r="254">
      <c r="B254" s="54"/>
    </row>
    <row r="255">
      <c r="B255" s="54"/>
    </row>
    <row r="256">
      <c r="B256" s="54"/>
    </row>
    <row r="257">
      <c r="B257" s="54"/>
    </row>
    <row r="258">
      <c r="B258" s="54"/>
    </row>
    <row r="259">
      <c r="B259" s="54"/>
    </row>
    <row r="260">
      <c r="B260" s="54"/>
    </row>
    <row r="261">
      <c r="B261" s="54"/>
    </row>
    <row r="262">
      <c r="B262" s="54"/>
    </row>
    <row r="263">
      <c r="B263" s="54"/>
    </row>
    <row r="264">
      <c r="B264" s="54"/>
    </row>
    <row r="265">
      <c r="B265" s="54"/>
    </row>
    <row r="266">
      <c r="B266" s="54"/>
    </row>
    <row r="267">
      <c r="B267" s="54"/>
    </row>
    <row r="268">
      <c r="B268" s="54"/>
    </row>
    <row r="269">
      <c r="B269" s="54"/>
    </row>
    <row r="270">
      <c r="B270" s="54"/>
    </row>
    <row r="271">
      <c r="B271" s="54"/>
    </row>
    <row r="272">
      <c r="B272" s="54"/>
    </row>
    <row r="273">
      <c r="B273" s="54"/>
    </row>
    <row r="274">
      <c r="B274" s="54"/>
    </row>
    <row r="275">
      <c r="B275" s="54"/>
    </row>
    <row r="276">
      <c r="B276" s="54"/>
    </row>
    <row r="277">
      <c r="B277" s="54"/>
    </row>
    <row r="278">
      <c r="B278" s="54"/>
    </row>
    <row r="279">
      <c r="B279" s="54"/>
    </row>
    <row r="280">
      <c r="B280" s="54"/>
    </row>
    <row r="281">
      <c r="B281" s="54"/>
    </row>
    <row r="282">
      <c r="B282" s="54"/>
    </row>
    <row r="283">
      <c r="B283" s="54"/>
    </row>
    <row r="284">
      <c r="B284" s="54"/>
    </row>
    <row r="285">
      <c r="B285" s="54"/>
    </row>
    <row r="286">
      <c r="B286" s="54"/>
    </row>
    <row r="287">
      <c r="B287" s="54"/>
    </row>
    <row r="288">
      <c r="B288" s="54"/>
    </row>
    <row r="289">
      <c r="B289" s="54"/>
    </row>
    <row r="290">
      <c r="B290" s="54"/>
    </row>
    <row r="291">
      <c r="B291" s="54"/>
    </row>
    <row r="292">
      <c r="B292" s="54"/>
    </row>
    <row r="293">
      <c r="B293" s="54"/>
    </row>
    <row r="294">
      <c r="B294" s="54"/>
    </row>
    <row r="295">
      <c r="B295" s="54"/>
    </row>
    <row r="296">
      <c r="B296" s="54"/>
    </row>
    <row r="297">
      <c r="B297" s="54"/>
    </row>
    <row r="298">
      <c r="B298" s="54"/>
    </row>
    <row r="299">
      <c r="B299" s="54"/>
    </row>
    <row r="300">
      <c r="B300" s="54"/>
    </row>
    <row r="301">
      <c r="B301" s="54"/>
    </row>
    <row r="302">
      <c r="B302" s="54"/>
    </row>
    <row r="303">
      <c r="B303" s="54"/>
    </row>
    <row r="304">
      <c r="B304" s="54"/>
    </row>
    <row r="305">
      <c r="B305" s="54"/>
    </row>
    <row r="306">
      <c r="B306" s="54"/>
    </row>
    <row r="307">
      <c r="B307" s="54"/>
    </row>
    <row r="308">
      <c r="B308" s="54"/>
    </row>
    <row r="309">
      <c r="B309" s="54"/>
    </row>
    <row r="310">
      <c r="B310" s="54"/>
    </row>
    <row r="311">
      <c r="B311" s="54"/>
    </row>
    <row r="312">
      <c r="B312" s="54"/>
    </row>
    <row r="313">
      <c r="B313" s="54"/>
    </row>
    <row r="314">
      <c r="B314" s="54"/>
    </row>
    <row r="315">
      <c r="B315" s="54"/>
    </row>
    <row r="316">
      <c r="B316" s="54"/>
    </row>
    <row r="317">
      <c r="B317" s="54"/>
    </row>
    <row r="318">
      <c r="B318" s="54"/>
    </row>
    <row r="319">
      <c r="B319" s="54"/>
    </row>
    <row r="320">
      <c r="B320" s="54"/>
    </row>
    <row r="321">
      <c r="B321" s="54"/>
    </row>
    <row r="322">
      <c r="B322" s="54"/>
    </row>
    <row r="323">
      <c r="B323" s="54"/>
    </row>
    <row r="324">
      <c r="B324" s="54"/>
    </row>
    <row r="325">
      <c r="B325" s="54"/>
    </row>
    <row r="326">
      <c r="B326" s="54"/>
    </row>
    <row r="327">
      <c r="B327" s="54"/>
    </row>
    <row r="328">
      <c r="B328" s="54"/>
    </row>
    <row r="329">
      <c r="B329" s="54"/>
    </row>
    <row r="330">
      <c r="B330" s="54"/>
    </row>
    <row r="331">
      <c r="B331" s="54"/>
    </row>
    <row r="332">
      <c r="B332" s="54"/>
    </row>
    <row r="333">
      <c r="B333" s="54"/>
    </row>
    <row r="334">
      <c r="B334" s="54"/>
    </row>
    <row r="335">
      <c r="B335" s="54"/>
    </row>
    <row r="336">
      <c r="B336" s="54"/>
    </row>
    <row r="337">
      <c r="B337" s="54"/>
    </row>
    <row r="338">
      <c r="B338" s="54"/>
    </row>
    <row r="339">
      <c r="B339" s="54"/>
    </row>
    <row r="340">
      <c r="B340" s="54"/>
    </row>
    <row r="341">
      <c r="B341" s="54"/>
    </row>
    <row r="342">
      <c r="B342" s="54"/>
    </row>
    <row r="343">
      <c r="B343" s="54"/>
    </row>
    <row r="344">
      <c r="B344" s="54"/>
    </row>
    <row r="345">
      <c r="B345" s="54"/>
    </row>
    <row r="346">
      <c r="B346" s="54"/>
    </row>
    <row r="347">
      <c r="B347" s="54"/>
    </row>
    <row r="348">
      <c r="B348" s="54"/>
    </row>
    <row r="349">
      <c r="B349" s="54"/>
    </row>
    <row r="350">
      <c r="B350" s="54"/>
    </row>
    <row r="351">
      <c r="B351" s="54"/>
    </row>
    <row r="352">
      <c r="B352" s="54"/>
    </row>
    <row r="353">
      <c r="B353" s="54"/>
    </row>
    <row r="354">
      <c r="B354" s="54"/>
    </row>
    <row r="355">
      <c r="B355" s="54"/>
    </row>
    <row r="356">
      <c r="B356" s="54"/>
    </row>
    <row r="357">
      <c r="B357" s="54"/>
    </row>
    <row r="358">
      <c r="B358" s="54"/>
    </row>
    <row r="359">
      <c r="B359" s="54"/>
    </row>
    <row r="360">
      <c r="B360" s="54"/>
    </row>
    <row r="361">
      <c r="B361" s="54"/>
    </row>
    <row r="362">
      <c r="B362" s="54"/>
    </row>
    <row r="363">
      <c r="B363" s="54"/>
    </row>
    <row r="364">
      <c r="B364" s="54"/>
    </row>
    <row r="365">
      <c r="B365" s="54"/>
    </row>
    <row r="366">
      <c r="B366" s="54"/>
    </row>
    <row r="367">
      <c r="B367" s="54"/>
    </row>
    <row r="368">
      <c r="B368" s="54"/>
    </row>
    <row r="369">
      <c r="B369" s="54"/>
    </row>
    <row r="370">
      <c r="B370" s="54"/>
    </row>
    <row r="371">
      <c r="B371" s="54"/>
    </row>
    <row r="372">
      <c r="B372" s="54"/>
    </row>
    <row r="373">
      <c r="B373" s="54"/>
    </row>
    <row r="374">
      <c r="B374" s="54"/>
    </row>
    <row r="375">
      <c r="B375" s="54"/>
    </row>
    <row r="376">
      <c r="B376" s="54"/>
    </row>
    <row r="377">
      <c r="B377" s="54"/>
    </row>
    <row r="378">
      <c r="B378" s="54"/>
    </row>
    <row r="379">
      <c r="B379" s="54"/>
    </row>
    <row r="380">
      <c r="B380" s="54"/>
    </row>
    <row r="381">
      <c r="B381" s="54"/>
    </row>
    <row r="382">
      <c r="B382" s="54"/>
    </row>
    <row r="383">
      <c r="B383" s="54"/>
    </row>
    <row r="384">
      <c r="B384" s="54"/>
    </row>
    <row r="385">
      <c r="B385" s="54"/>
    </row>
    <row r="386">
      <c r="B386" s="54"/>
    </row>
    <row r="387">
      <c r="B387" s="54"/>
    </row>
    <row r="388">
      <c r="B388" s="54"/>
    </row>
    <row r="389">
      <c r="B389" s="54"/>
    </row>
    <row r="390">
      <c r="B390" s="54"/>
    </row>
    <row r="391">
      <c r="B391" s="54"/>
    </row>
    <row r="392">
      <c r="B392" s="54"/>
    </row>
    <row r="393">
      <c r="B393" s="54"/>
    </row>
    <row r="394">
      <c r="B394" s="54"/>
    </row>
    <row r="395">
      <c r="B395" s="54"/>
    </row>
    <row r="396">
      <c r="B396" s="54"/>
    </row>
    <row r="397">
      <c r="B397" s="54"/>
    </row>
    <row r="398">
      <c r="B398" s="54"/>
    </row>
    <row r="399">
      <c r="B399" s="54"/>
    </row>
    <row r="400">
      <c r="B400" s="54"/>
    </row>
    <row r="401">
      <c r="B401" s="54"/>
    </row>
    <row r="402">
      <c r="B402" s="54"/>
    </row>
    <row r="403">
      <c r="B403" s="54"/>
    </row>
    <row r="404">
      <c r="B404" s="54"/>
    </row>
    <row r="405">
      <c r="B405" s="54"/>
    </row>
    <row r="406">
      <c r="B406" s="54"/>
    </row>
    <row r="407">
      <c r="B407" s="54"/>
    </row>
    <row r="408">
      <c r="B408" s="54"/>
    </row>
    <row r="409">
      <c r="B409" s="54"/>
    </row>
    <row r="410">
      <c r="B410" s="54"/>
    </row>
    <row r="411">
      <c r="B411" s="54"/>
    </row>
    <row r="412">
      <c r="B412" s="54"/>
    </row>
    <row r="413">
      <c r="B413" s="54"/>
    </row>
    <row r="414">
      <c r="B414" s="54"/>
    </row>
    <row r="415">
      <c r="B415" s="54"/>
    </row>
    <row r="416">
      <c r="B416" s="54"/>
    </row>
    <row r="417">
      <c r="B417" s="54"/>
    </row>
    <row r="418">
      <c r="B418" s="54"/>
    </row>
    <row r="419">
      <c r="B419" s="54"/>
    </row>
    <row r="420">
      <c r="B420" s="54"/>
    </row>
    <row r="421">
      <c r="B421" s="54"/>
    </row>
    <row r="422">
      <c r="B422" s="54"/>
    </row>
    <row r="423">
      <c r="B423" s="54"/>
    </row>
    <row r="424">
      <c r="B424" s="54"/>
    </row>
    <row r="425">
      <c r="B425" s="54"/>
    </row>
    <row r="426">
      <c r="B426" s="54"/>
    </row>
    <row r="427">
      <c r="B427" s="54"/>
    </row>
    <row r="428">
      <c r="B428" s="54"/>
    </row>
    <row r="429">
      <c r="B429" s="54"/>
    </row>
    <row r="430">
      <c r="B430" s="54"/>
    </row>
    <row r="431">
      <c r="B431" s="54"/>
    </row>
    <row r="432">
      <c r="B432" s="54"/>
    </row>
    <row r="433">
      <c r="B433" s="54"/>
    </row>
    <row r="434">
      <c r="B434" s="54"/>
    </row>
    <row r="435">
      <c r="B435" s="54"/>
    </row>
    <row r="436">
      <c r="B436" s="54"/>
    </row>
    <row r="437">
      <c r="B437" s="54"/>
    </row>
    <row r="438">
      <c r="B438" s="54"/>
    </row>
    <row r="439">
      <c r="B439" s="54"/>
    </row>
    <row r="440">
      <c r="B440" s="54"/>
    </row>
    <row r="441">
      <c r="B441" s="54"/>
    </row>
    <row r="442">
      <c r="B442" s="54"/>
    </row>
    <row r="443">
      <c r="B443" s="54"/>
    </row>
    <row r="444">
      <c r="B444" s="54"/>
    </row>
    <row r="445">
      <c r="B445" s="54"/>
    </row>
    <row r="446">
      <c r="B446" s="54"/>
    </row>
    <row r="447">
      <c r="B447" s="54"/>
    </row>
    <row r="448">
      <c r="B448" s="54"/>
    </row>
    <row r="449">
      <c r="B449" s="54"/>
    </row>
    <row r="450">
      <c r="B450" s="54"/>
    </row>
    <row r="451">
      <c r="B451" s="54"/>
    </row>
    <row r="452">
      <c r="B452" s="54"/>
    </row>
    <row r="453">
      <c r="B453" s="54"/>
    </row>
    <row r="454">
      <c r="B454" s="54"/>
    </row>
    <row r="455">
      <c r="B455" s="54"/>
    </row>
    <row r="456">
      <c r="B456" s="54"/>
    </row>
    <row r="457">
      <c r="B457" s="54"/>
    </row>
    <row r="458">
      <c r="B458" s="54"/>
    </row>
    <row r="459">
      <c r="B459" s="54"/>
    </row>
    <row r="460">
      <c r="B460" s="54"/>
    </row>
    <row r="461">
      <c r="B461" s="54"/>
    </row>
    <row r="462">
      <c r="B462" s="54"/>
    </row>
    <row r="463">
      <c r="B463" s="54"/>
    </row>
    <row r="464">
      <c r="B464" s="54"/>
    </row>
    <row r="465">
      <c r="B465" s="54"/>
    </row>
    <row r="466">
      <c r="B466" s="54"/>
    </row>
    <row r="467">
      <c r="B467" s="54"/>
    </row>
    <row r="468">
      <c r="B468" s="54"/>
    </row>
    <row r="469">
      <c r="B469" s="54"/>
    </row>
    <row r="470">
      <c r="B470" s="54"/>
    </row>
    <row r="471">
      <c r="B471" s="54"/>
    </row>
    <row r="472">
      <c r="B472" s="54"/>
    </row>
    <row r="473">
      <c r="B473" s="54"/>
    </row>
    <row r="474">
      <c r="B474" s="54"/>
    </row>
    <row r="475">
      <c r="B475" s="54"/>
    </row>
    <row r="476">
      <c r="B476" s="54"/>
    </row>
    <row r="477">
      <c r="B477" s="54"/>
    </row>
    <row r="478">
      <c r="B478" s="54"/>
    </row>
    <row r="479">
      <c r="B479" s="54"/>
    </row>
    <row r="480">
      <c r="B480" s="54"/>
    </row>
    <row r="481">
      <c r="B481" s="54"/>
    </row>
    <row r="482">
      <c r="B482" s="54"/>
    </row>
    <row r="483">
      <c r="B483" s="54"/>
    </row>
    <row r="484">
      <c r="B484" s="54"/>
    </row>
    <row r="485">
      <c r="B485" s="54"/>
    </row>
    <row r="486">
      <c r="B486" s="54"/>
    </row>
    <row r="487">
      <c r="B487" s="54"/>
    </row>
    <row r="488">
      <c r="B488" s="54"/>
    </row>
    <row r="489">
      <c r="B489" s="54"/>
    </row>
    <row r="490">
      <c r="B490" s="54"/>
    </row>
    <row r="491">
      <c r="B491" s="54"/>
    </row>
    <row r="492">
      <c r="B492" s="54"/>
    </row>
    <row r="493">
      <c r="B493" s="54"/>
    </row>
    <row r="494">
      <c r="B494" s="54"/>
    </row>
    <row r="495">
      <c r="B495" s="54"/>
    </row>
    <row r="496">
      <c r="B496" s="54"/>
    </row>
    <row r="497">
      <c r="B497" s="54"/>
    </row>
    <row r="498">
      <c r="B498" s="54"/>
    </row>
    <row r="499">
      <c r="B499" s="54"/>
    </row>
    <row r="500">
      <c r="B500" s="54"/>
    </row>
    <row r="501">
      <c r="B501" s="54"/>
    </row>
    <row r="502">
      <c r="B502" s="54"/>
    </row>
    <row r="503">
      <c r="B503" s="54"/>
    </row>
    <row r="504">
      <c r="B504" s="54"/>
    </row>
    <row r="505">
      <c r="B505" s="54"/>
    </row>
    <row r="506">
      <c r="B506" s="54"/>
    </row>
    <row r="507">
      <c r="B507" s="54"/>
    </row>
    <row r="508">
      <c r="B508" s="54"/>
    </row>
    <row r="509">
      <c r="B509" s="54"/>
    </row>
    <row r="510">
      <c r="B510" s="54"/>
    </row>
    <row r="511">
      <c r="B511" s="54"/>
    </row>
    <row r="512">
      <c r="B512" s="54"/>
    </row>
    <row r="513">
      <c r="B513" s="54"/>
    </row>
    <row r="514">
      <c r="B514" s="54"/>
    </row>
    <row r="515">
      <c r="B515" s="54"/>
    </row>
    <row r="516">
      <c r="B516" s="54"/>
    </row>
    <row r="517">
      <c r="B517" s="54"/>
    </row>
    <row r="518">
      <c r="B518" s="54"/>
    </row>
    <row r="519">
      <c r="B519" s="54"/>
    </row>
    <row r="520">
      <c r="B520" s="54"/>
    </row>
    <row r="521">
      <c r="B521" s="54"/>
    </row>
    <row r="522">
      <c r="B522" s="54"/>
    </row>
    <row r="523">
      <c r="B523" s="54"/>
    </row>
    <row r="524">
      <c r="B524" s="54"/>
    </row>
    <row r="525">
      <c r="B525" s="54"/>
    </row>
    <row r="526">
      <c r="B526" s="54"/>
    </row>
    <row r="527">
      <c r="B527" s="54"/>
    </row>
    <row r="528">
      <c r="B528" s="54"/>
    </row>
    <row r="529">
      <c r="B529" s="54"/>
    </row>
    <row r="530">
      <c r="B530" s="54"/>
    </row>
    <row r="531">
      <c r="B531" s="54"/>
    </row>
    <row r="532">
      <c r="B532" s="54"/>
    </row>
    <row r="533">
      <c r="B533" s="54"/>
    </row>
    <row r="534">
      <c r="B534" s="54"/>
    </row>
    <row r="535">
      <c r="B535" s="54"/>
    </row>
    <row r="536">
      <c r="B536" s="54"/>
    </row>
    <row r="537">
      <c r="B537" s="54"/>
    </row>
    <row r="538">
      <c r="B538" s="54"/>
    </row>
    <row r="539">
      <c r="B539" s="54"/>
    </row>
    <row r="540">
      <c r="B540" s="54"/>
    </row>
    <row r="541">
      <c r="B541" s="54"/>
    </row>
    <row r="542">
      <c r="B542" s="54"/>
    </row>
    <row r="543">
      <c r="B543" s="54"/>
    </row>
    <row r="544">
      <c r="B544" s="54"/>
    </row>
    <row r="545">
      <c r="B545" s="54"/>
    </row>
    <row r="546">
      <c r="B546" s="54"/>
    </row>
    <row r="547">
      <c r="B547" s="54"/>
    </row>
    <row r="548">
      <c r="B548" s="54"/>
    </row>
    <row r="549">
      <c r="B549" s="54"/>
    </row>
    <row r="550">
      <c r="B550" s="54"/>
    </row>
    <row r="551">
      <c r="B551" s="54"/>
    </row>
    <row r="552">
      <c r="B552" s="54"/>
    </row>
    <row r="553">
      <c r="B553" s="54"/>
    </row>
    <row r="554">
      <c r="B554" s="54"/>
    </row>
    <row r="555">
      <c r="B555" s="54"/>
    </row>
    <row r="556">
      <c r="B556" s="54"/>
    </row>
    <row r="557">
      <c r="B557" s="54"/>
    </row>
    <row r="558">
      <c r="B558" s="54"/>
    </row>
    <row r="559">
      <c r="B559" s="54"/>
    </row>
    <row r="560">
      <c r="B560" s="54"/>
    </row>
    <row r="561">
      <c r="B561" s="54"/>
    </row>
    <row r="562">
      <c r="B562" s="54"/>
    </row>
    <row r="563">
      <c r="B563" s="54"/>
    </row>
    <row r="564">
      <c r="B564" s="54"/>
    </row>
    <row r="565">
      <c r="B565" s="54"/>
    </row>
    <row r="566">
      <c r="B566" s="54"/>
    </row>
    <row r="567">
      <c r="B567" s="54"/>
    </row>
    <row r="568">
      <c r="B568" s="54"/>
    </row>
    <row r="569">
      <c r="B569" s="54"/>
    </row>
    <row r="570">
      <c r="B570" s="54"/>
    </row>
    <row r="571">
      <c r="B571" s="54"/>
    </row>
    <row r="572">
      <c r="B572" s="54"/>
    </row>
    <row r="573">
      <c r="B573" s="54"/>
    </row>
    <row r="574">
      <c r="B574" s="54"/>
    </row>
    <row r="575">
      <c r="B575" s="54"/>
    </row>
    <row r="576">
      <c r="B576" s="54"/>
    </row>
    <row r="577">
      <c r="B577" s="54"/>
    </row>
    <row r="578">
      <c r="B578" s="54"/>
    </row>
    <row r="579">
      <c r="B579" s="54"/>
    </row>
    <row r="580">
      <c r="B580" s="54"/>
    </row>
    <row r="581">
      <c r="B581" s="54"/>
    </row>
    <row r="582">
      <c r="B582" s="54"/>
    </row>
    <row r="583">
      <c r="B583" s="54"/>
    </row>
    <row r="584">
      <c r="B584" s="54"/>
    </row>
    <row r="585">
      <c r="B585" s="54"/>
    </row>
    <row r="586">
      <c r="B586" s="54"/>
    </row>
    <row r="587">
      <c r="B587" s="54"/>
    </row>
    <row r="588">
      <c r="B588" s="54"/>
    </row>
    <row r="589">
      <c r="B589" s="54"/>
    </row>
    <row r="590">
      <c r="B590" s="54"/>
    </row>
    <row r="591">
      <c r="B591" s="54"/>
    </row>
    <row r="592">
      <c r="B592" s="54"/>
    </row>
    <row r="593">
      <c r="B593" s="54"/>
    </row>
    <row r="594">
      <c r="B594" s="54"/>
    </row>
    <row r="595">
      <c r="B595" s="54"/>
    </row>
    <row r="596">
      <c r="B596" s="54"/>
    </row>
    <row r="597">
      <c r="B597" s="54"/>
    </row>
    <row r="598">
      <c r="B598" s="54"/>
    </row>
    <row r="599">
      <c r="B599" s="54"/>
    </row>
    <row r="600">
      <c r="B600" s="54"/>
    </row>
    <row r="601">
      <c r="B601" s="54"/>
    </row>
    <row r="602">
      <c r="B602" s="54"/>
    </row>
    <row r="603">
      <c r="B603" s="54"/>
    </row>
    <row r="604">
      <c r="B604" s="54"/>
    </row>
    <row r="605">
      <c r="B605" s="54"/>
    </row>
    <row r="606">
      <c r="B606" s="54"/>
    </row>
    <row r="607">
      <c r="B607" s="54"/>
    </row>
    <row r="608">
      <c r="B608" s="54"/>
    </row>
    <row r="609">
      <c r="B609" s="54"/>
    </row>
    <row r="610">
      <c r="B610" s="54"/>
    </row>
    <row r="611">
      <c r="B611" s="54"/>
    </row>
    <row r="612">
      <c r="B612" s="54"/>
    </row>
    <row r="613">
      <c r="B613" s="54"/>
    </row>
    <row r="614">
      <c r="B614" s="54"/>
    </row>
    <row r="615">
      <c r="B615" s="54"/>
    </row>
    <row r="616">
      <c r="B616" s="54"/>
    </row>
    <row r="617">
      <c r="B617" s="54"/>
    </row>
    <row r="618">
      <c r="B618" s="54"/>
    </row>
    <row r="619">
      <c r="B619" s="54"/>
    </row>
    <row r="620">
      <c r="B620" s="54"/>
    </row>
    <row r="621">
      <c r="B621" s="54"/>
    </row>
    <row r="622">
      <c r="B622" s="54"/>
    </row>
    <row r="623">
      <c r="B623" s="54"/>
    </row>
    <row r="624">
      <c r="B624" s="54"/>
    </row>
    <row r="625">
      <c r="B625" s="54"/>
    </row>
    <row r="626">
      <c r="B626" s="54"/>
    </row>
    <row r="627">
      <c r="B627" s="54"/>
    </row>
    <row r="628">
      <c r="B628" s="54"/>
    </row>
    <row r="629">
      <c r="B629" s="54"/>
    </row>
    <row r="630">
      <c r="B630" s="54"/>
    </row>
    <row r="631">
      <c r="B631" s="54"/>
    </row>
    <row r="632">
      <c r="B632" s="54"/>
    </row>
    <row r="633">
      <c r="B633" s="54"/>
    </row>
    <row r="634">
      <c r="B634" s="54"/>
    </row>
    <row r="635">
      <c r="B635" s="54"/>
    </row>
    <row r="636">
      <c r="B636" s="54"/>
    </row>
    <row r="637">
      <c r="B637" s="54"/>
    </row>
    <row r="638">
      <c r="B638" s="54"/>
    </row>
    <row r="639">
      <c r="B639" s="54"/>
    </row>
    <row r="640">
      <c r="B640" s="54"/>
    </row>
    <row r="641">
      <c r="B641" s="54"/>
    </row>
    <row r="642">
      <c r="B642" s="54"/>
    </row>
    <row r="643">
      <c r="B643" s="54"/>
    </row>
    <row r="644">
      <c r="B644" s="54"/>
    </row>
    <row r="645">
      <c r="B645" s="54"/>
    </row>
    <row r="646">
      <c r="B646" s="54"/>
    </row>
    <row r="647">
      <c r="B647" s="54"/>
    </row>
    <row r="648">
      <c r="B648" s="54"/>
    </row>
    <row r="649">
      <c r="B649" s="54"/>
    </row>
    <row r="650">
      <c r="B650" s="54"/>
    </row>
    <row r="651">
      <c r="B651" s="54"/>
    </row>
    <row r="652">
      <c r="B652" s="54"/>
    </row>
    <row r="653">
      <c r="B653" s="54"/>
    </row>
    <row r="654">
      <c r="B654" s="54"/>
    </row>
    <row r="655">
      <c r="B655" s="54"/>
    </row>
    <row r="656">
      <c r="B656" s="54"/>
    </row>
    <row r="657">
      <c r="B657" s="54"/>
    </row>
    <row r="658">
      <c r="B658" s="54"/>
    </row>
    <row r="659">
      <c r="B659" s="54"/>
    </row>
    <row r="660">
      <c r="B660" s="54"/>
    </row>
    <row r="661">
      <c r="B661" s="54"/>
    </row>
    <row r="662">
      <c r="B662" s="54"/>
    </row>
    <row r="663">
      <c r="B663" s="54"/>
    </row>
    <row r="664">
      <c r="B664" s="54"/>
    </row>
    <row r="665">
      <c r="B665" s="54"/>
    </row>
    <row r="666">
      <c r="B666" s="54"/>
    </row>
    <row r="667">
      <c r="B667" s="54"/>
    </row>
    <row r="668">
      <c r="B668" s="54"/>
    </row>
    <row r="669">
      <c r="B669" s="54"/>
    </row>
    <row r="670">
      <c r="B670" s="54"/>
    </row>
    <row r="671">
      <c r="B671" s="54"/>
    </row>
    <row r="672">
      <c r="B672" s="54"/>
    </row>
    <row r="673">
      <c r="B673" s="54"/>
    </row>
    <row r="674">
      <c r="B674" s="54"/>
    </row>
    <row r="675">
      <c r="B675" s="54"/>
    </row>
    <row r="676">
      <c r="B676" s="54"/>
    </row>
    <row r="677">
      <c r="B677" s="54"/>
    </row>
    <row r="678">
      <c r="B678" s="54"/>
    </row>
    <row r="679">
      <c r="B679" s="54"/>
    </row>
    <row r="680">
      <c r="B680" s="54"/>
    </row>
    <row r="681">
      <c r="B681" s="54"/>
    </row>
    <row r="682">
      <c r="B682" s="54"/>
    </row>
    <row r="683">
      <c r="B683" s="54"/>
    </row>
    <row r="684">
      <c r="B684" s="54"/>
    </row>
    <row r="685">
      <c r="B685" s="54"/>
    </row>
    <row r="686">
      <c r="B686" s="54"/>
    </row>
    <row r="687">
      <c r="B687" s="54"/>
    </row>
    <row r="688">
      <c r="B688" s="54"/>
    </row>
    <row r="689">
      <c r="B689" s="54"/>
    </row>
    <row r="690">
      <c r="B690" s="54"/>
    </row>
    <row r="691">
      <c r="B691" s="54"/>
    </row>
    <row r="692">
      <c r="B692" s="54"/>
    </row>
    <row r="693">
      <c r="B693" s="54"/>
    </row>
    <row r="694">
      <c r="B694" s="54"/>
    </row>
    <row r="695">
      <c r="B695" s="54"/>
    </row>
    <row r="696">
      <c r="B696" s="54"/>
    </row>
    <row r="697">
      <c r="B697" s="54"/>
    </row>
    <row r="698">
      <c r="B698" s="54"/>
    </row>
    <row r="699">
      <c r="B699" s="54"/>
    </row>
    <row r="700">
      <c r="B700" s="54"/>
    </row>
    <row r="701">
      <c r="B701" s="54"/>
    </row>
    <row r="702">
      <c r="B702" s="54"/>
    </row>
    <row r="703">
      <c r="B703" s="54"/>
    </row>
    <row r="704">
      <c r="B704" s="54"/>
    </row>
    <row r="705">
      <c r="B705" s="54"/>
    </row>
    <row r="706">
      <c r="B706" s="54"/>
    </row>
    <row r="707">
      <c r="B707" s="54"/>
    </row>
    <row r="708">
      <c r="B708" s="54"/>
    </row>
    <row r="709">
      <c r="B709" s="54"/>
    </row>
    <row r="710">
      <c r="B710" s="54"/>
    </row>
    <row r="711">
      <c r="B711" s="54"/>
    </row>
    <row r="712">
      <c r="B712" s="54"/>
    </row>
    <row r="713">
      <c r="B713" s="54"/>
    </row>
    <row r="714">
      <c r="B714" s="54"/>
    </row>
    <row r="715">
      <c r="B715" s="54"/>
    </row>
    <row r="716">
      <c r="B716" s="54"/>
    </row>
    <row r="717">
      <c r="B717" s="54"/>
    </row>
    <row r="718">
      <c r="B718" s="54"/>
    </row>
    <row r="719">
      <c r="B719" s="54"/>
    </row>
    <row r="720">
      <c r="B720" s="54"/>
    </row>
    <row r="721">
      <c r="B721" s="54"/>
    </row>
    <row r="722">
      <c r="B722" s="54"/>
    </row>
    <row r="723">
      <c r="B723" s="54"/>
    </row>
    <row r="724">
      <c r="B724" s="54"/>
    </row>
    <row r="725">
      <c r="B725" s="54"/>
    </row>
    <row r="726">
      <c r="B726" s="54"/>
    </row>
    <row r="727">
      <c r="B727" s="54"/>
    </row>
    <row r="728">
      <c r="B728" s="54"/>
    </row>
    <row r="729">
      <c r="B729" s="54"/>
    </row>
    <row r="730">
      <c r="B730" s="54"/>
    </row>
    <row r="731">
      <c r="B731" s="54"/>
    </row>
    <row r="732">
      <c r="B732" s="54"/>
    </row>
    <row r="733">
      <c r="B733" s="54"/>
    </row>
    <row r="734">
      <c r="B734" s="54"/>
    </row>
    <row r="735">
      <c r="B735" s="54"/>
    </row>
    <row r="736">
      <c r="B736" s="54"/>
    </row>
    <row r="737">
      <c r="B737" s="54"/>
    </row>
    <row r="738">
      <c r="B738" s="54"/>
    </row>
    <row r="739">
      <c r="B739" s="54"/>
    </row>
    <row r="740">
      <c r="B740" s="54"/>
    </row>
    <row r="741">
      <c r="B741" s="54"/>
    </row>
    <row r="742">
      <c r="B742" s="54"/>
    </row>
    <row r="743">
      <c r="B743" s="54"/>
    </row>
    <row r="744">
      <c r="B744" s="54"/>
    </row>
    <row r="745">
      <c r="B745" s="54"/>
    </row>
    <row r="746">
      <c r="B746" s="54"/>
    </row>
    <row r="747">
      <c r="B747" s="54"/>
    </row>
    <row r="748">
      <c r="B748" s="54"/>
    </row>
    <row r="749">
      <c r="B749" s="54"/>
    </row>
    <row r="750">
      <c r="B750" s="54"/>
    </row>
    <row r="751">
      <c r="B751" s="54"/>
    </row>
    <row r="752">
      <c r="B752" s="54"/>
    </row>
    <row r="753">
      <c r="B753" s="54"/>
    </row>
    <row r="754">
      <c r="B754" s="54"/>
    </row>
    <row r="755">
      <c r="B755" s="54"/>
    </row>
    <row r="756">
      <c r="B756" s="54"/>
    </row>
    <row r="757">
      <c r="B757" s="54"/>
    </row>
    <row r="758">
      <c r="B758" s="54"/>
    </row>
    <row r="759">
      <c r="B759" s="54"/>
    </row>
    <row r="760">
      <c r="B760" s="54"/>
    </row>
    <row r="761">
      <c r="B761" s="54"/>
    </row>
    <row r="762">
      <c r="B762" s="54"/>
    </row>
    <row r="763">
      <c r="B763" s="54"/>
    </row>
    <row r="764">
      <c r="B764" s="54"/>
    </row>
    <row r="765">
      <c r="B765" s="54"/>
    </row>
    <row r="766">
      <c r="B766" s="54"/>
    </row>
    <row r="767">
      <c r="B767" s="54"/>
    </row>
    <row r="768">
      <c r="B768" s="54"/>
    </row>
    <row r="769">
      <c r="B769" s="54"/>
    </row>
    <row r="770">
      <c r="B770" s="54"/>
    </row>
    <row r="771">
      <c r="B771" s="54"/>
    </row>
    <row r="772">
      <c r="B772" s="54"/>
    </row>
    <row r="773">
      <c r="B773" s="54"/>
    </row>
    <row r="774">
      <c r="B774" s="54"/>
    </row>
    <row r="775">
      <c r="B775" s="54"/>
    </row>
    <row r="776">
      <c r="B776" s="54"/>
    </row>
    <row r="777">
      <c r="B777" s="54"/>
    </row>
    <row r="778">
      <c r="B778" s="54"/>
    </row>
    <row r="779">
      <c r="B779" s="54"/>
    </row>
    <row r="780">
      <c r="B780" s="54"/>
    </row>
    <row r="781">
      <c r="B781" s="54"/>
    </row>
    <row r="782">
      <c r="B782" s="54"/>
    </row>
    <row r="783">
      <c r="B783" s="54"/>
    </row>
    <row r="784">
      <c r="B784" s="54"/>
    </row>
    <row r="785">
      <c r="B785" s="54"/>
    </row>
    <row r="786">
      <c r="B786" s="54"/>
    </row>
    <row r="787">
      <c r="B787" s="54"/>
    </row>
    <row r="788">
      <c r="B788" s="54"/>
    </row>
    <row r="789">
      <c r="B789" s="54"/>
    </row>
    <row r="790">
      <c r="B790" s="54"/>
    </row>
    <row r="791">
      <c r="B791" s="54"/>
    </row>
    <row r="792">
      <c r="B792" s="54"/>
    </row>
    <row r="793">
      <c r="B793" s="54"/>
    </row>
    <row r="794">
      <c r="B794" s="54"/>
    </row>
    <row r="795">
      <c r="B795" s="54"/>
    </row>
    <row r="796">
      <c r="B796" s="54"/>
    </row>
    <row r="797">
      <c r="B797" s="54"/>
    </row>
    <row r="798">
      <c r="B798" s="54"/>
    </row>
    <row r="799">
      <c r="B799" s="54"/>
    </row>
    <row r="800">
      <c r="B800" s="54"/>
    </row>
    <row r="801">
      <c r="B801" s="54"/>
    </row>
    <row r="802">
      <c r="B802" s="54"/>
    </row>
    <row r="803">
      <c r="B803" s="54"/>
    </row>
    <row r="804">
      <c r="B804" s="54"/>
    </row>
    <row r="805">
      <c r="B805" s="54"/>
    </row>
    <row r="806">
      <c r="B806" s="54"/>
    </row>
    <row r="807">
      <c r="B807" s="54"/>
    </row>
    <row r="808">
      <c r="B808" s="54"/>
    </row>
    <row r="809">
      <c r="B809" s="54"/>
    </row>
    <row r="810">
      <c r="B810" s="54"/>
    </row>
    <row r="811">
      <c r="B811" s="54"/>
    </row>
    <row r="812">
      <c r="B812" s="54"/>
    </row>
    <row r="813">
      <c r="B813" s="54"/>
    </row>
    <row r="814">
      <c r="B814" s="54"/>
    </row>
    <row r="815">
      <c r="B815" s="54"/>
    </row>
    <row r="816">
      <c r="B816" s="54"/>
    </row>
    <row r="817">
      <c r="B817" s="54"/>
    </row>
    <row r="818">
      <c r="B818" s="54"/>
    </row>
    <row r="819">
      <c r="B819" s="54"/>
    </row>
    <row r="820">
      <c r="B820" s="54"/>
    </row>
    <row r="821">
      <c r="B821" s="54"/>
    </row>
    <row r="822">
      <c r="B822" s="54"/>
    </row>
    <row r="823">
      <c r="B823" s="54"/>
    </row>
    <row r="824">
      <c r="B824" s="54"/>
    </row>
    <row r="825">
      <c r="B825" s="54"/>
    </row>
    <row r="826">
      <c r="B826" s="54"/>
    </row>
    <row r="827">
      <c r="B827" s="54"/>
    </row>
    <row r="828">
      <c r="B828" s="54"/>
    </row>
    <row r="829">
      <c r="B829" s="54"/>
    </row>
    <row r="830">
      <c r="B830" s="54"/>
    </row>
    <row r="831">
      <c r="B831" s="54"/>
    </row>
    <row r="832">
      <c r="B832" s="54"/>
    </row>
    <row r="833">
      <c r="B833" s="54"/>
    </row>
    <row r="834">
      <c r="B834" s="54"/>
    </row>
    <row r="835">
      <c r="B835" s="54"/>
    </row>
    <row r="836">
      <c r="B836" s="54"/>
    </row>
    <row r="837">
      <c r="B837" s="54"/>
    </row>
    <row r="838">
      <c r="B838" s="54"/>
    </row>
    <row r="839">
      <c r="B839" s="54"/>
    </row>
    <row r="840">
      <c r="B840" s="54"/>
    </row>
    <row r="841">
      <c r="B841" s="54"/>
    </row>
    <row r="842">
      <c r="B842" s="54"/>
    </row>
    <row r="843">
      <c r="B843" s="54"/>
    </row>
    <row r="844">
      <c r="B844" s="54"/>
    </row>
    <row r="845">
      <c r="B845" s="54"/>
    </row>
    <row r="846">
      <c r="B846" s="54"/>
    </row>
    <row r="847">
      <c r="B847" s="54"/>
    </row>
    <row r="848">
      <c r="B848" s="54"/>
    </row>
    <row r="849">
      <c r="B849" s="54"/>
    </row>
    <row r="850">
      <c r="B850" s="54"/>
    </row>
    <row r="851">
      <c r="B851" s="54"/>
    </row>
    <row r="852">
      <c r="B852" s="54"/>
    </row>
    <row r="853">
      <c r="B853" s="54"/>
    </row>
    <row r="854">
      <c r="B854" s="54"/>
    </row>
    <row r="855">
      <c r="B855" s="54"/>
    </row>
    <row r="856">
      <c r="B856" s="54"/>
    </row>
    <row r="857">
      <c r="B857" s="54"/>
    </row>
    <row r="858">
      <c r="B858" s="54"/>
    </row>
    <row r="859">
      <c r="B859" s="54"/>
    </row>
    <row r="860">
      <c r="B860" s="54"/>
    </row>
    <row r="861">
      <c r="B861" s="54"/>
    </row>
    <row r="862">
      <c r="B862" s="54"/>
    </row>
    <row r="863">
      <c r="B863" s="54"/>
    </row>
    <row r="864">
      <c r="B864" s="54"/>
    </row>
    <row r="865">
      <c r="B865" s="54"/>
    </row>
    <row r="866">
      <c r="B866" s="54"/>
    </row>
    <row r="867">
      <c r="B867" s="54"/>
    </row>
    <row r="868">
      <c r="B868" s="54"/>
    </row>
    <row r="869">
      <c r="B869" s="54"/>
    </row>
    <row r="870">
      <c r="B870" s="54"/>
    </row>
    <row r="871">
      <c r="B871" s="54"/>
    </row>
    <row r="872">
      <c r="B872" s="54"/>
    </row>
    <row r="873">
      <c r="B873" s="54"/>
    </row>
    <row r="874">
      <c r="B874" s="54"/>
    </row>
    <row r="875">
      <c r="B875" s="54"/>
    </row>
    <row r="876">
      <c r="B876" s="54"/>
    </row>
    <row r="877">
      <c r="B877" s="54"/>
    </row>
    <row r="878">
      <c r="B878" s="54"/>
    </row>
    <row r="879">
      <c r="B879" s="54"/>
    </row>
    <row r="880">
      <c r="B880" s="54"/>
    </row>
    <row r="881">
      <c r="B881" s="54"/>
    </row>
    <row r="882">
      <c r="B882" s="54"/>
    </row>
    <row r="883">
      <c r="B883" s="54"/>
    </row>
    <row r="884">
      <c r="B884" s="54"/>
    </row>
    <row r="885">
      <c r="B885" s="54"/>
    </row>
    <row r="886">
      <c r="B886" s="54"/>
    </row>
    <row r="887">
      <c r="B887" s="54"/>
    </row>
    <row r="888">
      <c r="B888" s="54"/>
    </row>
    <row r="889">
      <c r="B889" s="54"/>
    </row>
    <row r="890">
      <c r="B890" s="54"/>
    </row>
    <row r="891">
      <c r="B891" s="54"/>
    </row>
    <row r="892">
      <c r="B892" s="54"/>
    </row>
    <row r="893">
      <c r="B893" s="54"/>
    </row>
    <row r="894">
      <c r="B894" s="54"/>
    </row>
    <row r="895">
      <c r="B895" s="54"/>
    </row>
    <row r="896">
      <c r="B896" s="54"/>
    </row>
    <row r="897">
      <c r="B897" s="54"/>
    </row>
    <row r="898">
      <c r="B898" s="54"/>
    </row>
    <row r="899">
      <c r="B899" s="54"/>
    </row>
    <row r="900">
      <c r="B900" s="54"/>
    </row>
    <row r="901">
      <c r="B901" s="54"/>
    </row>
    <row r="902">
      <c r="B902" s="54"/>
    </row>
    <row r="903">
      <c r="B903" s="54"/>
    </row>
    <row r="904">
      <c r="B904" s="54"/>
    </row>
    <row r="905">
      <c r="B905" s="54"/>
    </row>
    <row r="906">
      <c r="B906" s="54"/>
    </row>
    <row r="907">
      <c r="B907" s="54"/>
    </row>
    <row r="908">
      <c r="B908" s="54"/>
    </row>
    <row r="909">
      <c r="B909" s="54"/>
    </row>
    <row r="910">
      <c r="B910" s="54"/>
    </row>
    <row r="911">
      <c r="B911" s="54"/>
    </row>
    <row r="912">
      <c r="B912" s="54"/>
    </row>
    <row r="913">
      <c r="B913" s="54"/>
    </row>
    <row r="914">
      <c r="B914" s="54"/>
    </row>
    <row r="915">
      <c r="B915" s="54"/>
    </row>
    <row r="916">
      <c r="B916" s="54"/>
    </row>
    <row r="917">
      <c r="B917" s="54"/>
    </row>
    <row r="918">
      <c r="B918" s="54"/>
    </row>
    <row r="919">
      <c r="B919" s="54"/>
    </row>
    <row r="920">
      <c r="B920" s="54"/>
    </row>
    <row r="921">
      <c r="B921" s="54"/>
    </row>
    <row r="922">
      <c r="B922" s="54"/>
    </row>
    <row r="923">
      <c r="B923" s="54"/>
    </row>
    <row r="924">
      <c r="B924" s="54"/>
    </row>
    <row r="925">
      <c r="B925" s="54"/>
    </row>
    <row r="926">
      <c r="B926" s="54"/>
    </row>
    <row r="927">
      <c r="B927" s="54"/>
    </row>
    <row r="928">
      <c r="B928" s="54"/>
    </row>
    <row r="929">
      <c r="B929" s="54"/>
    </row>
    <row r="930">
      <c r="B930" s="54"/>
    </row>
    <row r="931">
      <c r="B931" s="54"/>
    </row>
    <row r="932">
      <c r="B932" s="54"/>
    </row>
    <row r="933">
      <c r="B933" s="54"/>
    </row>
    <row r="934">
      <c r="B934" s="54"/>
    </row>
    <row r="935">
      <c r="B935" s="54"/>
    </row>
    <row r="936">
      <c r="B936" s="54"/>
    </row>
    <row r="937">
      <c r="B937" s="54"/>
    </row>
    <row r="938">
      <c r="B938" s="54"/>
    </row>
    <row r="939">
      <c r="B939" s="54"/>
    </row>
    <row r="940">
      <c r="B940" s="54"/>
    </row>
    <row r="941">
      <c r="B941" s="54"/>
    </row>
    <row r="942">
      <c r="B942" s="54"/>
    </row>
    <row r="943">
      <c r="B943" s="54"/>
    </row>
    <row r="944">
      <c r="B944" s="54"/>
    </row>
    <row r="945">
      <c r="B945" s="54"/>
    </row>
    <row r="946">
      <c r="B946" s="54"/>
    </row>
    <row r="947">
      <c r="B947" s="54"/>
    </row>
    <row r="948">
      <c r="B948" s="54"/>
    </row>
    <row r="949">
      <c r="B949" s="54"/>
    </row>
    <row r="950">
      <c r="B950" s="54"/>
    </row>
    <row r="951">
      <c r="B951" s="54"/>
    </row>
    <row r="952">
      <c r="B952" s="54"/>
    </row>
    <row r="953">
      <c r="B953" s="54"/>
    </row>
    <row r="954">
      <c r="B954" s="54"/>
    </row>
    <row r="955">
      <c r="B955" s="54"/>
    </row>
    <row r="956">
      <c r="B956" s="54"/>
    </row>
    <row r="957">
      <c r="B957" s="54"/>
    </row>
    <row r="958">
      <c r="B958" s="54"/>
    </row>
    <row r="959">
      <c r="B959" s="54"/>
    </row>
    <row r="960">
      <c r="B960" s="54"/>
    </row>
    <row r="961">
      <c r="B961" s="54"/>
    </row>
    <row r="962">
      <c r="B962" s="54"/>
    </row>
    <row r="963">
      <c r="B963" s="54"/>
    </row>
    <row r="964">
      <c r="B964" s="54"/>
    </row>
    <row r="965">
      <c r="B965" s="54"/>
    </row>
    <row r="966">
      <c r="B966" s="54"/>
    </row>
    <row r="967">
      <c r="B967" s="54"/>
    </row>
    <row r="968">
      <c r="B968" s="54"/>
    </row>
    <row r="969">
      <c r="B969" s="54"/>
    </row>
    <row r="970">
      <c r="B970" s="54"/>
    </row>
    <row r="971">
      <c r="B971" s="54"/>
    </row>
    <row r="972">
      <c r="B972" s="54"/>
    </row>
    <row r="973">
      <c r="B973" s="54"/>
    </row>
    <row r="974">
      <c r="B974" s="54"/>
    </row>
    <row r="975">
      <c r="B975" s="54"/>
    </row>
    <row r="976">
      <c r="B976" s="54"/>
    </row>
    <row r="977">
      <c r="B977" s="54"/>
    </row>
    <row r="978">
      <c r="B978" s="54"/>
    </row>
    <row r="979">
      <c r="B979" s="54"/>
    </row>
    <row r="980">
      <c r="B980" s="54"/>
    </row>
    <row r="981">
      <c r="B981" s="54"/>
    </row>
    <row r="982">
      <c r="B982" s="54"/>
    </row>
    <row r="983">
      <c r="B983" s="54"/>
    </row>
    <row r="984">
      <c r="B984" s="54"/>
    </row>
    <row r="985">
      <c r="B985" s="54"/>
    </row>
    <row r="986">
      <c r="B986" s="54"/>
    </row>
    <row r="987">
      <c r="B987" s="54"/>
    </row>
    <row r="988">
      <c r="B988" s="54"/>
    </row>
    <row r="989">
      <c r="B989" s="54"/>
    </row>
    <row r="990">
      <c r="B990" s="54"/>
    </row>
    <row r="991">
      <c r="B991" s="54"/>
    </row>
    <row r="992">
      <c r="B992" s="54"/>
    </row>
    <row r="993">
      <c r="B993" s="54"/>
    </row>
    <row r="994">
      <c r="B994" s="54"/>
    </row>
    <row r="995">
      <c r="B995" s="54"/>
    </row>
    <row r="996">
      <c r="B996" s="54"/>
    </row>
    <row r="997">
      <c r="B997" s="54"/>
    </row>
    <row r="998">
      <c r="B998" s="54"/>
    </row>
    <row r="999">
      <c r="B999" s="54"/>
    </row>
    <row r="1000">
      <c r="B1000" s="54"/>
    </row>
    <row r="1001">
      <c r="B1001" s="54"/>
    </row>
    <row r="1002">
      <c r="B1002" s="54"/>
    </row>
  </sheetData>
  <mergeCells count="2">
    <mergeCell ref="D1:E1"/>
    <mergeCell ref="M1:N1"/>
  </mergeCells>
  <conditionalFormatting sqref="K2">
    <cfRule type="cellIs" dxfId="0" priority="1" operator="equal">
      <formula>"TRUE"</formula>
    </cfRule>
  </conditionalFormatting>
  <conditionalFormatting sqref="K3:K203">
    <cfRule type="cellIs" dxfId="0" priority="2" operator="equal">
      <formula>"TRUE"</formula>
    </cfRule>
  </conditionalFormatting>
  <drawing r:id="rId1"/>
</worksheet>
</file>